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2" yWindow="24" windowWidth="18180" windowHeight="1008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19" i="1"/>
  <c r="H19"/>
  <c r="F19"/>
  <c r="D19"/>
  <c r="B19"/>
  <c r="L18"/>
  <c r="I18" s="1"/>
  <c r="L17"/>
  <c r="I17" s="1"/>
  <c r="L16"/>
  <c r="I16" s="1"/>
  <c r="L15"/>
  <c r="I15" s="1"/>
  <c r="L14"/>
  <c r="I14" s="1"/>
  <c r="L13"/>
  <c r="I13" s="1"/>
  <c r="L12"/>
  <c r="G12" s="1"/>
  <c r="K12"/>
  <c r="C12"/>
  <c r="L11"/>
  <c r="I11" s="1"/>
  <c r="L10"/>
  <c r="G10" s="1"/>
  <c r="K10"/>
  <c r="L9"/>
  <c r="I9" s="1"/>
  <c r="L8"/>
  <c r="I8" s="1"/>
  <c r="L7"/>
  <c r="I7" s="1"/>
  <c r="J39"/>
  <c r="H39"/>
  <c r="F39"/>
  <c r="D39"/>
  <c r="B39"/>
  <c r="L38"/>
  <c r="G38" s="1"/>
  <c r="L37"/>
  <c r="G37" s="1"/>
  <c r="L36"/>
  <c r="I36" s="1"/>
  <c r="L35"/>
  <c r="G35" s="1"/>
  <c r="E35"/>
  <c r="C35"/>
  <c r="L34"/>
  <c r="I34" s="1"/>
  <c r="G34"/>
  <c r="L33"/>
  <c r="G33" s="1"/>
  <c r="L32"/>
  <c r="I32" s="1"/>
  <c r="L31"/>
  <c r="G31" s="1"/>
  <c r="L30"/>
  <c r="I30" s="1"/>
  <c r="L29"/>
  <c r="G29" s="1"/>
  <c r="K29"/>
  <c r="I29"/>
  <c r="E29"/>
  <c r="C29"/>
  <c r="L28"/>
  <c r="I28" s="1"/>
  <c r="L27"/>
  <c r="L97"/>
  <c r="G97" s="1"/>
  <c r="L96"/>
  <c r="K96" s="1"/>
  <c r="L95"/>
  <c r="G95" s="1"/>
  <c r="L94"/>
  <c r="K94" s="1"/>
  <c r="L93"/>
  <c r="G93" s="1"/>
  <c r="L92"/>
  <c r="K92" s="1"/>
  <c r="L91"/>
  <c r="G91" s="1"/>
  <c r="L90"/>
  <c r="K90" s="1"/>
  <c r="L89"/>
  <c r="G89" s="1"/>
  <c r="L88"/>
  <c r="K88" s="1"/>
  <c r="L87"/>
  <c r="G87" s="1"/>
  <c r="L86"/>
  <c r="K86" s="1"/>
  <c r="I86"/>
  <c r="L85"/>
  <c r="G85" s="1"/>
  <c r="J59"/>
  <c r="H59"/>
  <c r="F59"/>
  <c r="D59"/>
  <c r="B59"/>
  <c r="L58"/>
  <c r="I58" s="1"/>
  <c r="L57"/>
  <c r="I57" s="1"/>
  <c r="L56"/>
  <c r="G56" s="1"/>
  <c r="L55"/>
  <c r="I55" s="1"/>
  <c r="L54"/>
  <c r="I54" s="1"/>
  <c r="L53"/>
  <c r="I53" s="1"/>
  <c r="L52"/>
  <c r="I52" s="1"/>
  <c r="L51"/>
  <c r="I51" s="1"/>
  <c r="L50"/>
  <c r="K50" s="1"/>
  <c r="L49"/>
  <c r="I49" s="1"/>
  <c r="L48"/>
  <c r="I48" s="1"/>
  <c r="L47"/>
  <c r="J79"/>
  <c r="H79"/>
  <c r="F79"/>
  <c r="D79"/>
  <c r="B79"/>
  <c r="L78"/>
  <c r="G78" s="1"/>
  <c r="L77"/>
  <c r="I77" s="1"/>
  <c r="L76"/>
  <c r="G76" s="1"/>
  <c r="L75"/>
  <c r="K75" s="1"/>
  <c r="L74"/>
  <c r="G74" s="1"/>
  <c r="L73"/>
  <c r="K73" s="1"/>
  <c r="L72"/>
  <c r="E72" s="1"/>
  <c r="L71"/>
  <c r="G71" s="1"/>
  <c r="L70"/>
  <c r="K70" s="1"/>
  <c r="L69"/>
  <c r="G69" s="1"/>
  <c r="L68"/>
  <c r="G68" s="1"/>
  <c r="L67"/>
  <c r="G67" s="1"/>
  <c r="I12" l="1"/>
  <c r="E12"/>
  <c r="E18"/>
  <c r="G18"/>
  <c r="C18"/>
  <c r="K18"/>
  <c r="E17"/>
  <c r="C16"/>
  <c r="G16"/>
  <c r="E16"/>
  <c r="K16"/>
  <c r="E15"/>
  <c r="E14"/>
  <c r="G14"/>
  <c r="C14"/>
  <c r="K14"/>
  <c r="E13"/>
  <c r="I10"/>
  <c r="C10"/>
  <c r="E10"/>
  <c r="E8"/>
  <c r="G8"/>
  <c r="C8"/>
  <c r="K8"/>
  <c r="G7"/>
  <c r="G9"/>
  <c r="G11"/>
  <c r="G13"/>
  <c r="G15"/>
  <c r="G17"/>
  <c r="L19"/>
  <c r="E9"/>
  <c r="E11"/>
  <c r="K17"/>
  <c r="E7"/>
  <c r="C7"/>
  <c r="K7"/>
  <c r="C9"/>
  <c r="K9"/>
  <c r="C11"/>
  <c r="K11"/>
  <c r="C13"/>
  <c r="K13"/>
  <c r="C15"/>
  <c r="K15"/>
  <c r="C17"/>
  <c r="I37"/>
  <c r="C37"/>
  <c r="E37"/>
  <c r="K37"/>
  <c r="G36"/>
  <c r="E36"/>
  <c r="I35"/>
  <c r="K35"/>
  <c r="I33"/>
  <c r="E33"/>
  <c r="C33"/>
  <c r="K33"/>
  <c r="G32"/>
  <c r="C31"/>
  <c r="K31"/>
  <c r="I31"/>
  <c r="E31"/>
  <c r="G30"/>
  <c r="L39"/>
  <c r="G39" s="1"/>
  <c r="G28"/>
  <c r="C27"/>
  <c r="I27"/>
  <c r="E27"/>
  <c r="K27"/>
  <c r="E28"/>
  <c r="E30"/>
  <c r="E38"/>
  <c r="G27"/>
  <c r="C28"/>
  <c r="K28"/>
  <c r="C30"/>
  <c r="K30"/>
  <c r="C32"/>
  <c r="K32"/>
  <c r="C34"/>
  <c r="K34"/>
  <c r="C36"/>
  <c r="K36"/>
  <c r="C38"/>
  <c r="K38"/>
  <c r="E32"/>
  <c r="E34"/>
  <c r="I38"/>
  <c r="G92"/>
  <c r="G88"/>
  <c r="E87"/>
  <c r="K91"/>
  <c r="I88"/>
  <c r="E91"/>
  <c r="I92"/>
  <c r="E95"/>
  <c r="K85"/>
  <c r="K89"/>
  <c r="K93"/>
  <c r="E85"/>
  <c r="E89"/>
  <c r="I90"/>
  <c r="E93"/>
  <c r="I94"/>
  <c r="G86"/>
  <c r="K87"/>
  <c r="G90"/>
  <c r="G94"/>
  <c r="K95"/>
  <c r="G70"/>
  <c r="I69"/>
  <c r="G96"/>
  <c r="C85"/>
  <c r="E86"/>
  <c r="C87"/>
  <c r="E88"/>
  <c r="C89"/>
  <c r="E90"/>
  <c r="C91"/>
  <c r="E92"/>
  <c r="C93"/>
  <c r="E94"/>
  <c r="C95"/>
  <c r="E96"/>
  <c r="E97"/>
  <c r="G72"/>
  <c r="C67"/>
  <c r="K69"/>
  <c r="C97"/>
  <c r="I96"/>
  <c r="K97"/>
  <c r="I85"/>
  <c r="I87"/>
  <c r="I89"/>
  <c r="I91"/>
  <c r="I93"/>
  <c r="I95"/>
  <c r="I97"/>
  <c r="C86"/>
  <c r="C88"/>
  <c r="C90"/>
  <c r="C92"/>
  <c r="C94"/>
  <c r="C96"/>
  <c r="C58"/>
  <c r="E58"/>
  <c r="K58"/>
  <c r="G58"/>
  <c r="I56"/>
  <c r="E56"/>
  <c r="C56"/>
  <c r="K56"/>
  <c r="E55"/>
  <c r="G54"/>
  <c r="E54"/>
  <c r="C54"/>
  <c r="K54"/>
  <c r="C52"/>
  <c r="K52"/>
  <c r="G52"/>
  <c r="E52"/>
  <c r="E50"/>
  <c r="I50"/>
  <c r="G50"/>
  <c r="C50"/>
  <c r="E49"/>
  <c r="G49"/>
  <c r="C49"/>
  <c r="K49"/>
  <c r="L59"/>
  <c r="C59" s="1"/>
  <c r="E47"/>
  <c r="G47"/>
  <c r="C47"/>
  <c r="K47"/>
  <c r="I47"/>
  <c r="E48"/>
  <c r="E51"/>
  <c r="G48"/>
  <c r="G51"/>
  <c r="G53"/>
  <c r="G55"/>
  <c r="G57"/>
  <c r="E53"/>
  <c r="C48"/>
  <c r="K48"/>
  <c r="C51"/>
  <c r="K51"/>
  <c r="C53"/>
  <c r="K53"/>
  <c r="C55"/>
  <c r="K55"/>
  <c r="C57"/>
  <c r="K57"/>
  <c r="E57"/>
  <c r="K78"/>
  <c r="E78"/>
  <c r="C78"/>
  <c r="E77"/>
  <c r="G77"/>
  <c r="C77"/>
  <c r="K77"/>
  <c r="C76"/>
  <c r="K76"/>
  <c r="E76"/>
  <c r="E75"/>
  <c r="I75"/>
  <c r="G75"/>
  <c r="C74"/>
  <c r="K74"/>
  <c r="E74"/>
  <c r="E73"/>
  <c r="I73"/>
  <c r="G73"/>
  <c r="C72"/>
  <c r="K72"/>
  <c r="E71"/>
  <c r="C70"/>
  <c r="I70"/>
  <c r="E70"/>
  <c r="C69"/>
  <c r="E69"/>
  <c r="E68"/>
  <c r="I67"/>
  <c r="K67"/>
  <c r="E67"/>
  <c r="L79"/>
  <c r="K79" s="1"/>
  <c r="C68"/>
  <c r="K68"/>
  <c r="C71"/>
  <c r="K71"/>
  <c r="I72"/>
  <c r="I74"/>
  <c r="I76"/>
  <c r="I78"/>
  <c r="I68"/>
  <c r="I71"/>
  <c r="C73"/>
  <c r="C75"/>
  <c r="J98"/>
  <c r="H98"/>
  <c r="F98"/>
  <c r="D98"/>
  <c r="B98"/>
  <c r="G19" l="1"/>
  <c r="C19"/>
  <c r="K19"/>
  <c r="E19"/>
  <c r="I19"/>
  <c r="C39"/>
  <c r="E39"/>
  <c r="I39"/>
  <c r="K39"/>
  <c r="G59"/>
  <c r="K59"/>
  <c r="E59"/>
  <c r="I59"/>
  <c r="E79"/>
  <c r="I79"/>
  <c r="G79"/>
  <c r="C79"/>
  <c r="L98"/>
  <c r="E98" s="1"/>
  <c r="K98" l="1"/>
  <c r="G98"/>
  <c r="C98"/>
  <c r="I98"/>
</calcChain>
</file>

<file path=xl/sharedStrings.xml><?xml version="1.0" encoding="utf-8"?>
<sst xmlns="http://schemas.openxmlformats.org/spreadsheetml/2006/main" count="103" uniqueCount="23">
  <si>
    <t>Under 8 Members</t>
  </si>
  <si>
    <t>8-11 Members</t>
  </si>
  <si>
    <t>20+ Members</t>
  </si>
  <si>
    <t># of clubs</t>
  </si>
  <si>
    <t>% of clubs</t>
  </si>
  <si>
    <t>District</t>
  </si>
  <si>
    <t xml:space="preserve">   Total</t>
  </si>
  <si>
    <t>Zero Members</t>
  </si>
  <si>
    <t>Total # of clubs</t>
  </si>
  <si>
    <t>12-19 Members</t>
  </si>
  <si>
    <t>Notes</t>
  </si>
  <si>
    <t>Region 3 Analysis - Membership Categories</t>
  </si>
  <si>
    <t>Membership levels, as of July 1, 2025          Suspended clubs removed</t>
  </si>
  <si>
    <t>Membership levels, as of July 31, 2025          Suspended clubs removed</t>
  </si>
  <si>
    <t>Membership levels, as of August 31, 2025          Suspended clubs removed</t>
  </si>
  <si>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 -  1 club has been </t>
    </r>
    <r>
      <rPr>
        <b/>
        <sz val="11"/>
        <color theme="1"/>
        <rFont val="Calibri"/>
        <family val="2"/>
        <scheme val="minor"/>
      </rPr>
      <t>suspended</t>
    </r>
    <r>
      <rPr>
        <sz val="11"/>
        <color theme="1"/>
        <rFont val="Calibri"/>
        <family val="2"/>
        <scheme val="minor"/>
      </rPr>
      <t xml:space="preserve"> since June 30.  39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are at risk (less than 8 members)</t>
    </r>
  </si>
  <si>
    <r>
      <t xml:space="preserve">             72</t>
    </r>
    <r>
      <rPr>
        <b/>
        <sz val="11"/>
        <color theme="1"/>
        <rFont val="Calibri"/>
        <family val="2"/>
        <scheme val="minor"/>
      </rPr>
      <t>%</t>
    </r>
    <r>
      <rPr>
        <sz val="11"/>
        <color theme="1"/>
        <rFont val="Calibri"/>
        <family val="2"/>
        <scheme val="minor"/>
      </rPr>
      <t xml:space="preserve"> of Clubs are at less than 20 members. </t>
    </r>
    <r>
      <rPr>
        <b/>
        <sz val="11"/>
        <color theme="1"/>
        <rFont val="Calibri"/>
        <family val="2"/>
        <scheme val="minor"/>
      </rPr>
      <t xml:space="preserve"> 12 more clubs</t>
    </r>
    <r>
      <rPr>
        <sz val="11"/>
        <color theme="1"/>
        <rFont val="Calibri"/>
        <family val="2"/>
        <scheme val="minor"/>
      </rPr>
      <t xml:space="preserve"> have moved from less than 8, to 8+ members since July 31</t>
    </r>
  </si>
  <si>
    <t>Membership levels, as of September 30, 2025          Suspended clubs removed</t>
  </si>
  <si>
    <r>
      <t xml:space="preserve">             71</t>
    </r>
    <r>
      <rPr>
        <b/>
        <sz val="11"/>
        <color theme="1"/>
        <rFont val="Calibri"/>
        <family val="2"/>
        <scheme val="minor"/>
      </rPr>
      <t>%</t>
    </r>
    <r>
      <rPr>
        <sz val="11"/>
        <color theme="1"/>
        <rFont val="Calibri"/>
        <family val="2"/>
        <scheme val="minor"/>
      </rPr>
      <t xml:space="preserve"> of Clubs are at less than 20 members. </t>
    </r>
    <r>
      <rPr>
        <b/>
        <sz val="11"/>
        <color theme="1"/>
        <rFont val="Calibri"/>
        <family val="2"/>
        <scheme val="minor"/>
      </rPr>
      <t xml:space="preserve"> 8 more clubs</t>
    </r>
    <r>
      <rPr>
        <sz val="11"/>
        <color theme="1"/>
        <rFont val="Calibri"/>
        <family val="2"/>
        <scheme val="minor"/>
      </rPr>
      <t xml:space="preserve"> have moved from less than 8, to 8+ members since July 31</t>
    </r>
  </si>
  <si>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 -  5 clubs have been </t>
    </r>
    <r>
      <rPr>
        <b/>
        <sz val="11"/>
        <color theme="1"/>
        <rFont val="Calibri"/>
        <family val="2"/>
        <scheme val="minor"/>
      </rPr>
      <t>suspended</t>
    </r>
    <r>
      <rPr>
        <sz val="11"/>
        <color theme="1"/>
        <rFont val="Calibri"/>
        <family val="2"/>
        <scheme val="minor"/>
      </rPr>
      <t xml:space="preserve"> since June 30.  </t>
    </r>
    <r>
      <rPr>
        <b/>
        <sz val="11"/>
        <color theme="1"/>
        <rFont val="Calibri"/>
        <family val="2"/>
        <scheme val="minor"/>
      </rPr>
      <t xml:space="preserve">31 </t>
    </r>
    <r>
      <rPr>
        <sz val="11"/>
        <color theme="1"/>
        <rFont val="Calibri"/>
        <family val="2"/>
        <scheme val="minor"/>
      </rPr>
      <t>are at risk (less than 8 members)</t>
    </r>
  </si>
  <si>
    <t>Membership levels, as of October 31, 2025          Suspended clubs removed</t>
  </si>
  <si>
    <r>
      <rPr>
        <b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 xml:space="preserve"> -  35 clubs have been </t>
    </r>
    <r>
      <rPr>
        <b/>
        <sz val="11"/>
        <color theme="1"/>
        <rFont val="Calibri"/>
        <family val="2"/>
        <scheme val="minor"/>
      </rPr>
      <t>suspended</t>
    </r>
    <r>
      <rPr>
        <sz val="11"/>
        <color theme="1"/>
        <rFont val="Calibri"/>
        <family val="2"/>
        <scheme val="minor"/>
      </rPr>
      <t xml:space="preserve"> since June 30.  </t>
    </r>
    <r>
      <rPr>
        <b/>
        <sz val="11"/>
        <color theme="1"/>
        <rFont val="Calibri"/>
        <family val="2"/>
        <scheme val="minor"/>
      </rPr>
      <t xml:space="preserve">139 </t>
    </r>
    <r>
      <rPr>
        <sz val="11"/>
        <color theme="1"/>
        <rFont val="Calibri"/>
        <family val="2"/>
        <scheme val="minor"/>
      </rPr>
      <t>are at risk (less than 8 members)</t>
    </r>
  </si>
  <si>
    <r>
      <t xml:space="preserve">             84</t>
    </r>
    <r>
      <rPr>
        <b/>
        <sz val="11"/>
        <color theme="1"/>
        <rFont val="Calibri"/>
        <family val="2"/>
        <scheme val="minor"/>
      </rPr>
      <t>%</t>
    </r>
    <r>
      <rPr>
        <sz val="11"/>
        <color theme="1"/>
        <rFont val="Calibri"/>
        <family val="2"/>
        <scheme val="minor"/>
      </rPr>
      <t xml:space="preserve"> of Clubs are at less than 20 members </t>
    </r>
  </si>
</sst>
</file>

<file path=xl/styles.xml><?xml version="1.0" encoding="utf-8"?>
<styleSheet xmlns="http://schemas.openxmlformats.org/spreadsheetml/2006/main">
  <numFmts count="1">
    <numFmt numFmtId="164" formatCode="0.0%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/>
    <xf numFmtId="0" fontId="1" fillId="0" borderId="0" xfId="0" applyFont="1"/>
    <xf numFmtId="0" fontId="6" fillId="0" borderId="0" xfId="0" applyFont="1"/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" fillId="0" borderId="9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12" xfId="0" applyBorder="1"/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7" fillId="0" borderId="0" xfId="0" applyFont="1"/>
    <xf numFmtId="164" fontId="0" fillId="0" borderId="0" xfId="1" applyNumberFormat="1" applyFont="1" applyBorder="1" applyAlignment="1">
      <alignment horizontal="center"/>
    </xf>
    <xf numFmtId="164" fontId="0" fillId="0" borderId="14" xfId="1" applyNumberFormat="1" applyFon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0" xfId="0" applyFont="1"/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2" borderId="8" xfId="0" applyFont="1" applyFill="1" applyBorder="1" applyAlignment="1">
      <alignment horizontal="center" vertical="top"/>
    </xf>
    <xf numFmtId="0" fontId="3" fillId="3" borderId="7" xfId="0" applyFont="1" applyFill="1" applyBorder="1" applyAlignment="1">
      <alignment horizontal="center" vertical="top"/>
    </xf>
    <xf numFmtId="0" fontId="3" fillId="3" borderId="6" xfId="0" applyFont="1" applyFill="1" applyBorder="1" applyAlignment="1">
      <alignment horizontal="center" vertical="top"/>
    </xf>
    <xf numFmtId="0" fontId="4" fillId="4" borderId="7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3" fillId="5" borderId="7" xfId="0" applyFont="1" applyFill="1" applyBorder="1" applyAlignment="1">
      <alignment horizontal="center" vertical="top"/>
    </xf>
    <xf numFmtId="0" fontId="3" fillId="5" borderId="6" xfId="0" applyFont="1" applyFill="1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02"/>
  <sheetViews>
    <sheetView tabSelected="1" workbookViewId="0">
      <selection activeCell="A2" sqref="A2"/>
    </sheetView>
  </sheetViews>
  <sheetFormatPr defaultRowHeight="14.4" outlineLevelRow="1"/>
  <cols>
    <col min="1" max="1" width="9.33203125" customWidth="1"/>
    <col min="2" max="2" width="9.109375" style="1" customWidth="1"/>
    <col min="3" max="3" width="9.5546875" style="1" customWidth="1"/>
    <col min="5" max="5" width="9.77734375" customWidth="1"/>
    <col min="7" max="7" width="10.21875" customWidth="1"/>
    <col min="9" max="9" width="9.5546875" customWidth="1"/>
    <col min="11" max="11" width="9.44140625" customWidth="1"/>
    <col min="12" max="12" width="8.88671875" customWidth="1"/>
  </cols>
  <sheetData>
    <row r="1" spans="1:12" ht="21">
      <c r="A1" s="3" t="s">
        <v>11</v>
      </c>
      <c r="B1" s="2"/>
      <c r="C1" s="2"/>
    </row>
    <row r="2" spans="1:12" s="4" customFormat="1">
      <c r="A2" s="5"/>
      <c r="B2" s="5"/>
      <c r="C2" s="5"/>
    </row>
    <row r="3" spans="1:12" s="4" customFormat="1" ht="18.600000000000001" thickBot="1">
      <c r="A3" s="22" t="s">
        <v>20</v>
      </c>
      <c r="B3" s="5"/>
      <c r="C3" s="5"/>
    </row>
    <row r="4" spans="1:12" s="4" customFormat="1" ht="15" thickBot="1">
      <c r="B4" s="41" t="s">
        <v>7</v>
      </c>
      <c r="C4" s="42"/>
      <c r="D4" s="43" t="s">
        <v>0</v>
      </c>
      <c r="E4" s="43"/>
      <c r="F4" s="44" t="s">
        <v>1</v>
      </c>
      <c r="G4" s="45"/>
      <c r="H4" s="46" t="s">
        <v>9</v>
      </c>
      <c r="I4" s="47"/>
      <c r="J4" s="48" t="s">
        <v>2</v>
      </c>
      <c r="K4" s="49"/>
      <c r="L4" s="39" t="s">
        <v>8</v>
      </c>
    </row>
    <row r="5" spans="1:12" s="4" customFormat="1" ht="15" thickBot="1">
      <c r="A5" s="7"/>
      <c r="B5" s="10" t="s">
        <v>3</v>
      </c>
      <c r="C5" s="11" t="s">
        <v>4</v>
      </c>
      <c r="D5" s="9" t="s">
        <v>3</v>
      </c>
      <c r="E5" s="9" t="s">
        <v>4</v>
      </c>
      <c r="F5" s="10" t="s">
        <v>3</v>
      </c>
      <c r="G5" s="11" t="s">
        <v>4</v>
      </c>
      <c r="H5" s="10" t="s">
        <v>3</v>
      </c>
      <c r="I5" s="11" t="s">
        <v>4</v>
      </c>
      <c r="J5" s="10" t="s">
        <v>3</v>
      </c>
      <c r="K5" s="11" t="s">
        <v>4</v>
      </c>
      <c r="L5" s="40"/>
    </row>
    <row r="6" spans="1:12" s="4" customFormat="1">
      <c r="A6" s="7" t="s">
        <v>5</v>
      </c>
      <c r="B6" s="20"/>
      <c r="C6" s="21"/>
      <c r="D6" s="13"/>
      <c r="E6" s="14"/>
      <c r="F6" s="13"/>
      <c r="G6" s="15"/>
      <c r="H6" s="37"/>
      <c r="I6" s="38"/>
      <c r="J6" s="37"/>
      <c r="K6" s="38"/>
      <c r="L6" s="16"/>
    </row>
    <row r="7" spans="1:12" s="4" customFormat="1">
      <c r="A7" s="6">
        <v>6</v>
      </c>
      <c r="B7" s="8">
        <v>0</v>
      </c>
      <c r="C7" s="23">
        <f>B7/L7</f>
        <v>0</v>
      </c>
      <c r="D7" s="8">
        <v>14</v>
      </c>
      <c r="E7" s="23">
        <f>D7/L7</f>
        <v>0.12962962962962962</v>
      </c>
      <c r="F7" s="8">
        <v>37</v>
      </c>
      <c r="G7" s="23">
        <f>F7/L7</f>
        <v>0.34259259259259262</v>
      </c>
      <c r="H7" s="8">
        <v>43</v>
      </c>
      <c r="I7" s="23">
        <f>H7/L7</f>
        <v>0.39814814814814814</v>
      </c>
      <c r="J7" s="8">
        <v>14</v>
      </c>
      <c r="K7" s="27">
        <f>J7/L7</f>
        <v>0.12962962962962962</v>
      </c>
      <c r="L7" s="18">
        <f>B7+D7+F7+H7+J7</f>
        <v>108</v>
      </c>
    </row>
    <row r="8" spans="1:12" s="4" customFormat="1">
      <c r="A8" s="6">
        <v>16</v>
      </c>
      <c r="B8" s="8">
        <v>2</v>
      </c>
      <c r="C8" s="23">
        <f>B8/L8</f>
        <v>0.04</v>
      </c>
      <c r="D8" s="8">
        <v>6</v>
      </c>
      <c r="E8" s="23">
        <f>D8/L8</f>
        <v>0.12</v>
      </c>
      <c r="F8" s="8">
        <v>17</v>
      </c>
      <c r="G8" s="23">
        <f>F8/L8</f>
        <v>0.34</v>
      </c>
      <c r="H8" s="8">
        <v>17</v>
      </c>
      <c r="I8" s="23">
        <f>H8/L8</f>
        <v>0.34</v>
      </c>
      <c r="J8" s="8">
        <v>8</v>
      </c>
      <c r="K8" s="27">
        <f>J8/L8</f>
        <v>0.16</v>
      </c>
      <c r="L8" s="18">
        <f>B8+D8+F8+H8+J8</f>
        <v>50</v>
      </c>
    </row>
    <row r="9" spans="1:12" s="4" customFormat="1">
      <c r="A9" s="6">
        <v>22</v>
      </c>
      <c r="B9" s="8">
        <v>0</v>
      </c>
      <c r="C9" s="23">
        <f t="shared" ref="C9:C15" si="0">B9/L9</f>
        <v>0</v>
      </c>
      <c r="D9" s="8">
        <v>11</v>
      </c>
      <c r="E9" s="23">
        <f t="shared" ref="E9:E18" si="1">D9/L9</f>
        <v>0.1864406779661017</v>
      </c>
      <c r="F9" s="8">
        <v>22</v>
      </c>
      <c r="G9" s="23">
        <f t="shared" ref="G9:G18" si="2">F9/L9</f>
        <v>0.3728813559322034</v>
      </c>
      <c r="H9" s="8">
        <v>18</v>
      </c>
      <c r="I9" s="23">
        <f t="shared" ref="I9:I18" si="3">H9/L9</f>
        <v>0.30508474576271188</v>
      </c>
      <c r="J9" s="8">
        <v>8</v>
      </c>
      <c r="K9" s="27">
        <f t="shared" ref="K9:K18" si="4">J9/L9</f>
        <v>0.13559322033898305</v>
      </c>
      <c r="L9" s="18">
        <f t="shared" ref="L9:L18" si="5">B9+D9+F9+H9+J9</f>
        <v>59</v>
      </c>
    </row>
    <row r="10" spans="1:12" s="4" customFormat="1">
      <c r="A10" s="6">
        <v>24</v>
      </c>
      <c r="B10" s="8">
        <v>0</v>
      </c>
      <c r="C10" s="23">
        <f t="shared" si="0"/>
        <v>0</v>
      </c>
      <c r="D10" s="8">
        <v>9</v>
      </c>
      <c r="E10" s="23">
        <f t="shared" si="1"/>
        <v>0.18</v>
      </c>
      <c r="F10" s="8">
        <v>21</v>
      </c>
      <c r="G10" s="23">
        <f t="shared" si="2"/>
        <v>0.42</v>
      </c>
      <c r="H10" s="8">
        <v>15</v>
      </c>
      <c r="I10" s="23">
        <f t="shared" si="3"/>
        <v>0.3</v>
      </c>
      <c r="J10" s="8">
        <v>5</v>
      </c>
      <c r="K10" s="27">
        <f t="shared" si="4"/>
        <v>0.1</v>
      </c>
      <c r="L10" s="18">
        <f t="shared" si="5"/>
        <v>50</v>
      </c>
    </row>
    <row r="11" spans="1:12" s="4" customFormat="1">
      <c r="A11" s="6">
        <v>25</v>
      </c>
      <c r="B11" s="8">
        <v>4</v>
      </c>
      <c r="C11" s="23">
        <f t="shared" si="0"/>
        <v>3.3613445378151259E-2</v>
      </c>
      <c r="D11" s="8">
        <v>12</v>
      </c>
      <c r="E11" s="23">
        <f t="shared" si="1"/>
        <v>0.10084033613445378</v>
      </c>
      <c r="F11" s="8">
        <v>39</v>
      </c>
      <c r="G11" s="23">
        <f t="shared" si="2"/>
        <v>0.32773109243697479</v>
      </c>
      <c r="H11" s="8">
        <v>41</v>
      </c>
      <c r="I11" s="23">
        <f t="shared" si="3"/>
        <v>0.34453781512605042</v>
      </c>
      <c r="J11" s="8">
        <v>23</v>
      </c>
      <c r="K11" s="27">
        <f t="shared" si="4"/>
        <v>0.19327731092436976</v>
      </c>
      <c r="L11" s="18">
        <f t="shared" si="5"/>
        <v>119</v>
      </c>
    </row>
    <row r="12" spans="1:12" s="4" customFormat="1">
      <c r="A12" s="6">
        <v>26</v>
      </c>
      <c r="B12" s="8">
        <v>0</v>
      </c>
      <c r="C12" s="23">
        <f t="shared" si="0"/>
        <v>0</v>
      </c>
      <c r="D12" s="8">
        <v>13</v>
      </c>
      <c r="E12" s="23">
        <f t="shared" si="1"/>
        <v>8.9655172413793102E-2</v>
      </c>
      <c r="F12" s="8">
        <v>40</v>
      </c>
      <c r="G12" s="23">
        <f t="shared" si="2"/>
        <v>0.27586206896551724</v>
      </c>
      <c r="H12" s="8">
        <v>63</v>
      </c>
      <c r="I12" s="23">
        <f t="shared" si="3"/>
        <v>0.43448275862068964</v>
      </c>
      <c r="J12" s="8">
        <v>29</v>
      </c>
      <c r="K12" s="27">
        <f t="shared" si="4"/>
        <v>0.2</v>
      </c>
      <c r="L12" s="18">
        <f t="shared" si="5"/>
        <v>145</v>
      </c>
    </row>
    <row r="13" spans="1:12" s="4" customFormat="1">
      <c r="A13" s="6">
        <v>42</v>
      </c>
      <c r="B13" s="8">
        <v>0</v>
      </c>
      <c r="C13" s="23">
        <f t="shared" si="0"/>
        <v>0</v>
      </c>
      <c r="D13" s="8">
        <v>15</v>
      </c>
      <c r="E13" s="23">
        <f t="shared" si="1"/>
        <v>0.14285714285714285</v>
      </c>
      <c r="F13" s="8">
        <v>32</v>
      </c>
      <c r="G13" s="23">
        <f t="shared" si="2"/>
        <v>0.30476190476190479</v>
      </c>
      <c r="H13" s="8">
        <v>37</v>
      </c>
      <c r="I13" s="23">
        <f t="shared" si="3"/>
        <v>0.35238095238095241</v>
      </c>
      <c r="J13" s="8">
        <v>21</v>
      </c>
      <c r="K13" s="27">
        <f t="shared" si="4"/>
        <v>0.2</v>
      </c>
      <c r="L13" s="18">
        <f t="shared" si="5"/>
        <v>105</v>
      </c>
    </row>
    <row r="14" spans="1:12" s="4" customFormat="1">
      <c r="A14" s="6">
        <v>55</v>
      </c>
      <c r="B14" s="8">
        <v>1</v>
      </c>
      <c r="C14" s="23">
        <f t="shared" si="0"/>
        <v>8.6206896551724137E-3</v>
      </c>
      <c r="D14" s="8">
        <v>11</v>
      </c>
      <c r="E14" s="23">
        <f t="shared" si="1"/>
        <v>9.4827586206896547E-2</v>
      </c>
      <c r="F14" s="8">
        <v>32</v>
      </c>
      <c r="G14" s="23">
        <f t="shared" si="2"/>
        <v>0.27586206896551724</v>
      </c>
      <c r="H14" s="8">
        <v>39</v>
      </c>
      <c r="I14" s="23">
        <f t="shared" si="3"/>
        <v>0.33620689655172414</v>
      </c>
      <c r="J14" s="8">
        <v>33</v>
      </c>
      <c r="K14" s="27">
        <f t="shared" si="4"/>
        <v>0.28448275862068967</v>
      </c>
      <c r="L14" s="18">
        <f t="shared" si="5"/>
        <v>116</v>
      </c>
    </row>
    <row r="15" spans="1:12" s="4" customFormat="1">
      <c r="A15" s="6">
        <v>64</v>
      </c>
      <c r="B15" s="8">
        <v>3</v>
      </c>
      <c r="C15" s="23">
        <f t="shared" si="0"/>
        <v>4.6153846153846156E-2</v>
      </c>
      <c r="D15" s="8">
        <v>8</v>
      </c>
      <c r="E15" s="23">
        <f t="shared" si="1"/>
        <v>0.12307692307692308</v>
      </c>
      <c r="F15" s="8">
        <v>32</v>
      </c>
      <c r="G15" s="23">
        <f t="shared" si="2"/>
        <v>0.49230769230769234</v>
      </c>
      <c r="H15" s="8">
        <v>19</v>
      </c>
      <c r="I15" s="23">
        <f t="shared" si="3"/>
        <v>0.29230769230769232</v>
      </c>
      <c r="J15" s="8">
        <v>3</v>
      </c>
      <c r="K15" s="27">
        <f t="shared" si="4"/>
        <v>4.6153846153846156E-2</v>
      </c>
      <c r="L15" s="18">
        <f t="shared" si="5"/>
        <v>65</v>
      </c>
    </row>
    <row r="16" spans="1:12" s="4" customFormat="1">
      <c r="A16" s="6">
        <v>78</v>
      </c>
      <c r="B16" s="8">
        <v>0</v>
      </c>
      <c r="C16" s="23">
        <f>B16/L16</f>
        <v>0</v>
      </c>
      <c r="D16" s="8">
        <v>5</v>
      </c>
      <c r="E16" s="23">
        <f t="shared" si="1"/>
        <v>9.2592592592592587E-2</v>
      </c>
      <c r="F16" s="8">
        <v>21</v>
      </c>
      <c r="G16" s="23">
        <f t="shared" si="2"/>
        <v>0.3888888888888889</v>
      </c>
      <c r="H16" s="8">
        <v>21</v>
      </c>
      <c r="I16" s="23">
        <f t="shared" si="3"/>
        <v>0.3888888888888889</v>
      </c>
      <c r="J16" s="8">
        <v>7</v>
      </c>
      <c r="K16" s="27">
        <f t="shared" si="4"/>
        <v>0.12962962962962962</v>
      </c>
      <c r="L16" s="18">
        <f t="shared" si="5"/>
        <v>54</v>
      </c>
    </row>
    <row r="17" spans="1:12" s="4" customFormat="1">
      <c r="A17" s="6">
        <v>99</v>
      </c>
      <c r="B17" s="8">
        <v>0</v>
      </c>
      <c r="C17" s="23">
        <f t="shared" ref="C17:C18" si="6">B17/L17</f>
        <v>0</v>
      </c>
      <c r="D17" s="8">
        <v>10</v>
      </c>
      <c r="E17" s="23">
        <f t="shared" si="1"/>
        <v>0.13333333333333333</v>
      </c>
      <c r="F17" s="8">
        <v>30</v>
      </c>
      <c r="G17" s="23">
        <f t="shared" si="2"/>
        <v>0.4</v>
      </c>
      <c r="H17" s="8">
        <v>27</v>
      </c>
      <c r="I17" s="23">
        <f t="shared" si="3"/>
        <v>0.36</v>
      </c>
      <c r="J17" s="8">
        <v>8</v>
      </c>
      <c r="K17" s="27">
        <f t="shared" si="4"/>
        <v>0.10666666666666667</v>
      </c>
      <c r="L17" s="18">
        <f t="shared" si="5"/>
        <v>75</v>
      </c>
    </row>
    <row r="18" spans="1:12" s="4" customFormat="1" ht="15" thickBot="1">
      <c r="A18" s="6">
        <v>106</v>
      </c>
      <c r="B18" s="12">
        <v>4</v>
      </c>
      <c r="C18" s="23">
        <f t="shared" si="6"/>
        <v>4.2553191489361701E-2</v>
      </c>
      <c r="D18" s="8">
        <v>11</v>
      </c>
      <c r="E18" s="23">
        <f t="shared" si="1"/>
        <v>0.11702127659574468</v>
      </c>
      <c r="F18" s="8">
        <v>42</v>
      </c>
      <c r="G18" s="23">
        <f t="shared" si="2"/>
        <v>0.44680851063829785</v>
      </c>
      <c r="H18" s="8">
        <v>26</v>
      </c>
      <c r="I18" s="23">
        <f t="shared" si="3"/>
        <v>0.27659574468085107</v>
      </c>
      <c r="J18" s="8">
        <v>11</v>
      </c>
      <c r="K18" s="27">
        <f t="shared" si="4"/>
        <v>0.11702127659574468</v>
      </c>
      <c r="L18" s="18">
        <f t="shared" si="5"/>
        <v>94</v>
      </c>
    </row>
    <row r="19" spans="1:12" s="4" customFormat="1" ht="15" thickBot="1">
      <c r="A19" s="4" t="s">
        <v>6</v>
      </c>
      <c r="B19" s="17">
        <f>SUM(B7:B18)</f>
        <v>14</v>
      </c>
      <c r="C19" s="24">
        <f>B19/L19</f>
        <v>1.3461538461538462E-2</v>
      </c>
      <c r="D19" s="17">
        <f>SUM(D7:D18)</f>
        <v>125</v>
      </c>
      <c r="E19" s="25">
        <f>D19/L19</f>
        <v>0.1201923076923077</v>
      </c>
      <c r="F19" s="17">
        <f>SUM(F7:F18)</f>
        <v>365</v>
      </c>
      <c r="G19" s="26">
        <f>F19/L19</f>
        <v>0.35096153846153844</v>
      </c>
      <c r="H19" s="17">
        <f>SUM(H7:H18)</f>
        <v>366</v>
      </c>
      <c r="I19" s="26">
        <f>H19/L19</f>
        <v>0.35192307692307695</v>
      </c>
      <c r="J19" s="17">
        <f>SUM(J7:J18)</f>
        <v>170</v>
      </c>
      <c r="K19" s="26">
        <f>J19/L19</f>
        <v>0.16346153846153846</v>
      </c>
      <c r="L19" s="19">
        <f>SUM(L7:L18)</f>
        <v>1040</v>
      </c>
    </row>
    <row r="20" spans="1:12" s="4" customFormat="1">
      <c r="A20" s="4" t="s">
        <v>21</v>
      </c>
      <c r="B20" s="5"/>
      <c r="C20" s="5"/>
    </row>
    <row r="21" spans="1:12" s="4" customFormat="1">
      <c r="A21" s="4" t="s">
        <v>22</v>
      </c>
      <c r="B21" s="5"/>
      <c r="C21" s="5"/>
    </row>
    <row r="22" spans="1:12" s="4" customFormat="1">
      <c r="B22" s="5"/>
      <c r="C22" s="5"/>
    </row>
    <row r="23" spans="1:12" s="4" customFormat="1" ht="18.600000000000001" thickBot="1">
      <c r="A23" s="22" t="s">
        <v>17</v>
      </c>
      <c r="B23" s="5"/>
      <c r="C23" s="5"/>
    </row>
    <row r="24" spans="1:12" s="4" customFormat="1" ht="15" thickBot="1">
      <c r="B24" s="41" t="s">
        <v>7</v>
      </c>
      <c r="C24" s="42"/>
      <c r="D24" s="43" t="s">
        <v>0</v>
      </c>
      <c r="E24" s="43"/>
      <c r="F24" s="44" t="s">
        <v>1</v>
      </c>
      <c r="G24" s="45"/>
      <c r="H24" s="46" t="s">
        <v>9</v>
      </c>
      <c r="I24" s="47"/>
      <c r="J24" s="48" t="s">
        <v>2</v>
      </c>
      <c r="K24" s="49"/>
      <c r="L24" s="39" t="s">
        <v>8</v>
      </c>
    </row>
    <row r="25" spans="1:12" s="4" customFormat="1" ht="15" thickBot="1">
      <c r="A25" s="7"/>
      <c r="B25" s="10" t="s">
        <v>3</v>
      </c>
      <c r="C25" s="11" t="s">
        <v>4</v>
      </c>
      <c r="D25" s="9" t="s">
        <v>3</v>
      </c>
      <c r="E25" s="9" t="s">
        <v>4</v>
      </c>
      <c r="F25" s="10" t="s">
        <v>3</v>
      </c>
      <c r="G25" s="11" t="s">
        <v>4</v>
      </c>
      <c r="H25" s="10" t="s">
        <v>3</v>
      </c>
      <c r="I25" s="11" t="s">
        <v>4</v>
      </c>
      <c r="J25" s="10" t="s">
        <v>3</v>
      </c>
      <c r="K25" s="11" t="s">
        <v>4</v>
      </c>
      <c r="L25" s="40"/>
    </row>
    <row r="26" spans="1:12" s="4" customFormat="1">
      <c r="A26" s="7" t="s">
        <v>5</v>
      </c>
      <c r="B26" s="20"/>
      <c r="C26" s="21"/>
      <c r="D26" s="13"/>
      <c r="E26" s="14"/>
      <c r="F26" s="13"/>
      <c r="G26" s="15"/>
      <c r="H26" s="35"/>
      <c r="I26" s="36"/>
      <c r="J26" s="35"/>
      <c r="K26" s="36"/>
      <c r="L26" s="16"/>
    </row>
    <row r="27" spans="1:12" s="4" customFormat="1">
      <c r="A27" s="6">
        <v>6</v>
      </c>
      <c r="B27" s="8">
        <v>1</v>
      </c>
      <c r="C27" s="23">
        <f>B27/L27</f>
        <v>8.8495575221238937E-3</v>
      </c>
      <c r="D27" s="8">
        <v>3</v>
      </c>
      <c r="E27" s="23">
        <f>D27/L27</f>
        <v>2.6548672566371681E-2</v>
      </c>
      <c r="F27" s="8">
        <v>33</v>
      </c>
      <c r="G27" s="23">
        <f>F27/L27</f>
        <v>0.29203539823008851</v>
      </c>
      <c r="H27" s="8">
        <v>49</v>
      </c>
      <c r="I27" s="23">
        <f>H27/L27</f>
        <v>0.4336283185840708</v>
      </c>
      <c r="J27" s="8">
        <v>27</v>
      </c>
      <c r="K27" s="27">
        <f>J27/L27</f>
        <v>0.23893805309734514</v>
      </c>
      <c r="L27" s="18">
        <f>B27+D27+F27+H27+J27</f>
        <v>113</v>
      </c>
    </row>
    <row r="28" spans="1:12" s="4" customFormat="1">
      <c r="A28" s="6">
        <v>16</v>
      </c>
      <c r="B28" s="8">
        <v>1</v>
      </c>
      <c r="C28" s="23">
        <f>B28/L28</f>
        <v>1.8518518518518517E-2</v>
      </c>
      <c r="D28" s="8">
        <v>4</v>
      </c>
      <c r="E28" s="23">
        <f>D28/L28</f>
        <v>7.407407407407407E-2</v>
      </c>
      <c r="F28" s="8">
        <v>15</v>
      </c>
      <c r="G28" s="23">
        <f>F28/L28</f>
        <v>0.27777777777777779</v>
      </c>
      <c r="H28" s="8">
        <v>19</v>
      </c>
      <c r="I28" s="23">
        <f>H28/L28</f>
        <v>0.35185185185185186</v>
      </c>
      <c r="J28" s="8">
        <v>15</v>
      </c>
      <c r="K28" s="27">
        <f>J28/L28</f>
        <v>0.27777777777777779</v>
      </c>
      <c r="L28" s="18">
        <f>B28+D28+F28+H28+J28</f>
        <v>54</v>
      </c>
    </row>
    <row r="29" spans="1:12" s="4" customFormat="1">
      <c r="A29" s="6">
        <v>22</v>
      </c>
      <c r="B29" s="8">
        <v>1</v>
      </c>
      <c r="C29" s="23">
        <f t="shared" ref="C29:C35" si="7">B29/L29</f>
        <v>1.5873015873015872E-2</v>
      </c>
      <c r="D29" s="8">
        <v>3</v>
      </c>
      <c r="E29" s="23">
        <f t="shared" ref="E29:E38" si="8">D29/L29</f>
        <v>4.7619047619047616E-2</v>
      </c>
      <c r="F29" s="8">
        <v>18</v>
      </c>
      <c r="G29" s="23">
        <f t="shared" ref="G29:G38" si="9">F29/L29</f>
        <v>0.2857142857142857</v>
      </c>
      <c r="H29" s="8">
        <v>27</v>
      </c>
      <c r="I29" s="23">
        <f t="shared" ref="I29:I38" si="10">H29/L29</f>
        <v>0.42857142857142855</v>
      </c>
      <c r="J29" s="8">
        <v>14</v>
      </c>
      <c r="K29" s="27">
        <f t="shared" ref="K29:K38" si="11">J29/L29</f>
        <v>0.22222222222222221</v>
      </c>
      <c r="L29" s="18">
        <f t="shared" ref="L29:L38" si="12">B29+D29+F29+H29+J29</f>
        <v>63</v>
      </c>
    </row>
    <row r="30" spans="1:12" s="4" customFormat="1">
      <c r="A30" s="6">
        <v>24</v>
      </c>
      <c r="B30" s="8">
        <v>0</v>
      </c>
      <c r="C30" s="23">
        <f t="shared" si="7"/>
        <v>0</v>
      </c>
      <c r="D30" s="8">
        <v>0</v>
      </c>
      <c r="E30" s="23">
        <f t="shared" si="8"/>
        <v>0</v>
      </c>
      <c r="F30" s="8">
        <v>23</v>
      </c>
      <c r="G30" s="23">
        <f t="shared" si="9"/>
        <v>0.46938775510204084</v>
      </c>
      <c r="H30" s="8">
        <v>17</v>
      </c>
      <c r="I30" s="23">
        <f t="shared" si="10"/>
        <v>0.34693877551020408</v>
      </c>
      <c r="J30" s="8">
        <v>9</v>
      </c>
      <c r="K30" s="27">
        <f t="shared" si="11"/>
        <v>0.18367346938775511</v>
      </c>
      <c r="L30" s="18">
        <f t="shared" si="12"/>
        <v>49</v>
      </c>
    </row>
    <row r="31" spans="1:12" s="4" customFormat="1">
      <c r="A31" s="6">
        <v>25</v>
      </c>
      <c r="B31" s="8">
        <v>1</v>
      </c>
      <c r="C31" s="23">
        <f t="shared" si="7"/>
        <v>8.1967213114754103E-3</v>
      </c>
      <c r="D31" s="8">
        <v>2</v>
      </c>
      <c r="E31" s="23">
        <f t="shared" si="8"/>
        <v>1.6393442622950821E-2</v>
      </c>
      <c r="F31" s="8">
        <v>24</v>
      </c>
      <c r="G31" s="23">
        <f t="shared" si="9"/>
        <v>0.19672131147540983</v>
      </c>
      <c r="H31" s="8">
        <v>46</v>
      </c>
      <c r="I31" s="23">
        <f t="shared" si="10"/>
        <v>0.37704918032786883</v>
      </c>
      <c r="J31" s="8">
        <v>49</v>
      </c>
      <c r="K31" s="27">
        <f t="shared" si="11"/>
        <v>0.40163934426229508</v>
      </c>
      <c r="L31" s="18">
        <f t="shared" si="12"/>
        <v>122</v>
      </c>
    </row>
    <row r="32" spans="1:12" s="4" customFormat="1">
      <c r="A32" s="6">
        <v>26</v>
      </c>
      <c r="B32" s="8">
        <v>1</v>
      </c>
      <c r="C32" s="23">
        <f t="shared" si="7"/>
        <v>7.0422535211267607E-3</v>
      </c>
      <c r="D32" s="8">
        <v>2</v>
      </c>
      <c r="E32" s="23">
        <f t="shared" si="8"/>
        <v>1.4084507042253521E-2</v>
      </c>
      <c r="F32" s="8">
        <v>30</v>
      </c>
      <c r="G32" s="23">
        <f t="shared" si="9"/>
        <v>0.21126760563380281</v>
      </c>
      <c r="H32" s="8">
        <v>57</v>
      </c>
      <c r="I32" s="23">
        <f t="shared" si="10"/>
        <v>0.40140845070422537</v>
      </c>
      <c r="J32" s="8">
        <v>52</v>
      </c>
      <c r="K32" s="27">
        <f t="shared" si="11"/>
        <v>0.36619718309859156</v>
      </c>
      <c r="L32" s="18">
        <f t="shared" si="12"/>
        <v>142</v>
      </c>
    </row>
    <row r="33" spans="1:12" s="4" customFormat="1">
      <c r="A33" s="6">
        <v>42</v>
      </c>
      <c r="B33" s="8">
        <v>0</v>
      </c>
      <c r="C33" s="23">
        <f t="shared" si="7"/>
        <v>0</v>
      </c>
      <c r="D33" s="8">
        <v>0</v>
      </c>
      <c r="E33" s="23">
        <f t="shared" si="8"/>
        <v>0</v>
      </c>
      <c r="F33" s="8">
        <v>31</v>
      </c>
      <c r="G33" s="23">
        <f t="shared" si="9"/>
        <v>0.29523809523809524</v>
      </c>
      <c r="H33" s="8">
        <v>37</v>
      </c>
      <c r="I33" s="23">
        <f t="shared" si="10"/>
        <v>0.35238095238095241</v>
      </c>
      <c r="J33" s="8">
        <v>37</v>
      </c>
      <c r="K33" s="27">
        <f t="shared" si="11"/>
        <v>0.35238095238095241</v>
      </c>
      <c r="L33" s="18">
        <f t="shared" si="12"/>
        <v>105</v>
      </c>
    </row>
    <row r="34" spans="1:12" s="4" customFormat="1">
      <c r="A34" s="6">
        <v>55</v>
      </c>
      <c r="B34" s="8">
        <v>2</v>
      </c>
      <c r="C34" s="23">
        <f t="shared" si="7"/>
        <v>1.6393442622950821E-2</v>
      </c>
      <c r="D34" s="8">
        <v>4</v>
      </c>
      <c r="E34" s="23">
        <f t="shared" si="8"/>
        <v>3.2786885245901641E-2</v>
      </c>
      <c r="F34" s="8">
        <v>22</v>
      </c>
      <c r="G34" s="23">
        <f t="shared" si="9"/>
        <v>0.18032786885245902</v>
      </c>
      <c r="H34" s="8">
        <v>47</v>
      </c>
      <c r="I34" s="23">
        <f t="shared" si="10"/>
        <v>0.38524590163934425</v>
      </c>
      <c r="J34" s="8">
        <v>47</v>
      </c>
      <c r="K34" s="27">
        <f t="shared" si="11"/>
        <v>0.38524590163934425</v>
      </c>
      <c r="L34" s="18">
        <f t="shared" si="12"/>
        <v>122</v>
      </c>
    </row>
    <row r="35" spans="1:12" s="4" customFormat="1">
      <c r="A35" s="6">
        <v>64</v>
      </c>
      <c r="B35" s="8">
        <v>1</v>
      </c>
      <c r="C35" s="23">
        <f t="shared" si="7"/>
        <v>1.4925373134328358E-2</v>
      </c>
      <c r="D35" s="8">
        <v>1</v>
      </c>
      <c r="E35" s="23">
        <f t="shared" si="8"/>
        <v>1.4925373134328358E-2</v>
      </c>
      <c r="F35" s="8">
        <v>29</v>
      </c>
      <c r="G35" s="23">
        <f t="shared" si="9"/>
        <v>0.43283582089552236</v>
      </c>
      <c r="H35" s="8">
        <v>24</v>
      </c>
      <c r="I35" s="23">
        <f t="shared" si="10"/>
        <v>0.35820895522388058</v>
      </c>
      <c r="J35" s="8">
        <v>12</v>
      </c>
      <c r="K35" s="27">
        <f t="shared" si="11"/>
        <v>0.17910447761194029</v>
      </c>
      <c r="L35" s="18">
        <f t="shared" si="12"/>
        <v>67</v>
      </c>
    </row>
    <row r="36" spans="1:12" s="4" customFormat="1">
      <c r="A36" s="6">
        <v>78</v>
      </c>
      <c r="B36" s="8">
        <v>1</v>
      </c>
      <c r="C36" s="23">
        <f>B36/L36</f>
        <v>1.8181818181818181E-2</v>
      </c>
      <c r="D36" s="8">
        <v>1</v>
      </c>
      <c r="E36" s="23">
        <f t="shared" si="8"/>
        <v>1.8181818181818181E-2</v>
      </c>
      <c r="F36" s="8">
        <v>14</v>
      </c>
      <c r="G36" s="23">
        <f t="shared" si="9"/>
        <v>0.25454545454545452</v>
      </c>
      <c r="H36" s="8">
        <v>29</v>
      </c>
      <c r="I36" s="23">
        <f t="shared" si="10"/>
        <v>0.52727272727272723</v>
      </c>
      <c r="J36" s="8">
        <v>10</v>
      </c>
      <c r="K36" s="27">
        <f t="shared" si="11"/>
        <v>0.18181818181818182</v>
      </c>
      <c r="L36" s="18">
        <f t="shared" si="12"/>
        <v>55</v>
      </c>
    </row>
    <row r="37" spans="1:12" s="4" customFormat="1">
      <c r="A37" s="6">
        <v>99</v>
      </c>
      <c r="B37" s="8">
        <v>0</v>
      </c>
      <c r="C37" s="23">
        <f t="shared" ref="C37:C38" si="13">B37/L37</f>
        <v>0</v>
      </c>
      <c r="D37" s="8">
        <v>1</v>
      </c>
      <c r="E37" s="23">
        <f t="shared" si="8"/>
        <v>1.3157894736842105E-2</v>
      </c>
      <c r="F37" s="8">
        <v>23</v>
      </c>
      <c r="G37" s="23">
        <f t="shared" si="9"/>
        <v>0.30263157894736842</v>
      </c>
      <c r="H37" s="8">
        <v>32</v>
      </c>
      <c r="I37" s="23">
        <f t="shared" si="10"/>
        <v>0.42105263157894735</v>
      </c>
      <c r="J37" s="8">
        <v>20</v>
      </c>
      <c r="K37" s="27">
        <f t="shared" si="11"/>
        <v>0.26315789473684209</v>
      </c>
      <c r="L37" s="18">
        <f t="shared" si="12"/>
        <v>76</v>
      </c>
    </row>
    <row r="38" spans="1:12" s="4" customFormat="1" ht="15" thickBot="1">
      <c r="A38" s="6">
        <v>106</v>
      </c>
      <c r="B38" s="12">
        <v>1</v>
      </c>
      <c r="C38" s="23">
        <f t="shared" si="13"/>
        <v>1.0526315789473684E-2</v>
      </c>
      <c r="D38" s="8">
        <v>0</v>
      </c>
      <c r="E38" s="23">
        <f t="shared" si="8"/>
        <v>0</v>
      </c>
      <c r="F38" s="8">
        <v>42</v>
      </c>
      <c r="G38" s="23">
        <f t="shared" si="9"/>
        <v>0.44210526315789472</v>
      </c>
      <c r="H38" s="8">
        <v>34</v>
      </c>
      <c r="I38" s="23">
        <f t="shared" si="10"/>
        <v>0.35789473684210527</v>
      </c>
      <c r="J38" s="8">
        <v>18</v>
      </c>
      <c r="K38" s="27">
        <f t="shared" si="11"/>
        <v>0.18947368421052632</v>
      </c>
      <c r="L38" s="18">
        <f t="shared" si="12"/>
        <v>95</v>
      </c>
    </row>
    <row r="39" spans="1:12" s="4" customFormat="1" ht="15" thickBot="1">
      <c r="A39" s="4" t="s">
        <v>6</v>
      </c>
      <c r="B39" s="17">
        <f>SUM(B27:B38)</f>
        <v>10</v>
      </c>
      <c r="C39" s="24">
        <f>B39/L39</f>
        <v>9.4073377234242701E-3</v>
      </c>
      <c r="D39" s="17">
        <f>SUM(D27:D38)</f>
        <v>21</v>
      </c>
      <c r="E39" s="25">
        <f>D39/L39</f>
        <v>1.9755409219190969E-2</v>
      </c>
      <c r="F39" s="17">
        <f>SUM(F27:F38)</f>
        <v>304</v>
      </c>
      <c r="G39" s="26">
        <f>F39/L39</f>
        <v>0.28598306679209784</v>
      </c>
      <c r="H39" s="17">
        <f>SUM(H27:H38)</f>
        <v>418</v>
      </c>
      <c r="I39" s="26">
        <f>H39/L39</f>
        <v>0.39322671683913452</v>
      </c>
      <c r="J39" s="17">
        <f>SUM(J27:J38)</f>
        <v>310</v>
      </c>
      <c r="K39" s="26">
        <f>J39/L39</f>
        <v>0.29162746942615242</v>
      </c>
      <c r="L39" s="19">
        <f>SUM(L27:L38)</f>
        <v>1063</v>
      </c>
    </row>
    <row r="40" spans="1:12" s="4" customFormat="1">
      <c r="A40" s="4" t="s">
        <v>19</v>
      </c>
      <c r="B40" s="5"/>
      <c r="C40" s="5"/>
    </row>
    <row r="41" spans="1:12" s="4" customFormat="1">
      <c r="A41" s="4" t="s">
        <v>18</v>
      </c>
      <c r="B41" s="5"/>
      <c r="C41" s="5"/>
    </row>
    <row r="42" spans="1:12" s="4" customFormat="1">
      <c r="B42" s="5"/>
      <c r="C42" s="5"/>
    </row>
    <row r="43" spans="1:12" s="4" customFormat="1" ht="18.600000000000001" outlineLevel="1" thickBot="1">
      <c r="A43" s="22" t="s">
        <v>14</v>
      </c>
      <c r="B43" s="5"/>
      <c r="C43" s="5"/>
    </row>
    <row r="44" spans="1:12" s="4" customFormat="1" ht="15" outlineLevel="1" thickBot="1">
      <c r="B44" s="41" t="s">
        <v>7</v>
      </c>
      <c r="C44" s="42"/>
      <c r="D44" s="43" t="s">
        <v>0</v>
      </c>
      <c r="E44" s="43"/>
      <c r="F44" s="44" t="s">
        <v>1</v>
      </c>
      <c r="G44" s="45"/>
      <c r="H44" s="46" t="s">
        <v>9</v>
      </c>
      <c r="I44" s="47"/>
      <c r="J44" s="48" t="s">
        <v>2</v>
      </c>
      <c r="K44" s="49"/>
      <c r="L44" s="39" t="s">
        <v>8</v>
      </c>
    </row>
    <row r="45" spans="1:12" s="4" customFormat="1" ht="15" outlineLevel="1" thickBot="1">
      <c r="A45" s="7"/>
      <c r="B45" s="10" t="s">
        <v>3</v>
      </c>
      <c r="C45" s="11" t="s">
        <v>4</v>
      </c>
      <c r="D45" s="9" t="s">
        <v>3</v>
      </c>
      <c r="E45" s="9" t="s">
        <v>4</v>
      </c>
      <c r="F45" s="10" t="s">
        <v>3</v>
      </c>
      <c r="G45" s="11" t="s">
        <v>4</v>
      </c>
      <c r="H45" s="10" t="s">
        <v>3</v>
      </c>
      <c r="I45" s="11" t="s">
        <v>4</v>
      </c>
      <c r="J45" s="10" t="s">
        <v>3</v>
      </c>
      <c r="K45" s="11" t="s">
        <v>4</v>
      </c>
      <c r="L45" s="40"/>
    </row>
    <row r="46" spans="1:12" s="4" customFormat="1" outlineLevel="1">
      <c r="A46" s="7" t="s">
        <v>5</v>
      </c>
      <c r="B46" s="20"/>
      <c r="C46" s="21"/>
      <c r="D46" s="13"/>
      <c r="E46" s="14"/>
      <c r="F46" s="13"/>
      <c r="G46" s="15"/>
      <c r="H46" s="33"/>
      <c r="I46" s="34"/>
      <c r="J46" s="33"/>
      <c r="K46" s="34"/>
      <c r="L46" s="16"/>
    </row>
    <row r="47" spans="1:12" s="4" customFormat="1" outlineLevel="1">
      <c r="A47" s="6">
        <v>6</v>
      </c>
      <c r="B47" s="8">
        <v>1</v>
      </c>
      <c r="C47" s="23">
        <f>B47/L47</f>
        <v>8.8495575221238937E-3</v>
      </c>
      <c r="D47" s="8">
        <v>5</v>
      </c>
      <c r="E47" s="23">
        <f>D47/L47</f>
        <v>4.4247787610619468E-2</v>
      </c>
      <c r="F47" s="8">
        <v>32</v>
      </c>
      <c r="G47" s="23">
        <f>F47/L47</f>
        <v>0.2831858407079646</v>
      </c>
      <c r="H47" s="8">
        <v>48</v>
      </c>
      <c r="I47" s="23">
        <f>H47/L47</f>
        <v>0.4247787610619469</v>
      </c>
      <c r="J47" s="8">
        <v>27</v>
      </c>
      <c r="K47" s="27">
        <f>J47/L47</f>
        <v>0.23893805309734514</v>
      </c>
      <c r="L47" s="18">
        <f>B47+D47+F47+H47+J47</f>
        <v>113</v>
      </c>
    </row>
    <row r="48" spans="1:12" s="4" customFormat="1" outlineLevel="1">
      <c r="A48" s="6">
        <v>16</v>
      </c>
      <c r="B48" s="8">
        <v>1</v>
      </c>
      <c r="C48" s="23">
        <f>B48/L48</f>
        <v>1.8181818181818181E-2</v>
      </c>
      <c r="D48" s="8">
        <v>4</v>
      </c>
      <c r="E48" s="23">
        <f>D48/L48</f>
        <v>7.2727272727272724E-2</v>
      </c>
      <c r="F48" s="8">
        <v>16</v>
      </c>
      <c r="G48" s="23">
        <f>F48/L48</f>
        <v>0.29090909090909089</v>
      </c>
      <c r="H48" s="8">
        <v>18</v>
      </c>
      <c r="I48" s="23">
        <f>H48/L48</f>
        <v>0.32727272727272727</v>
      </c>
      <c r="J48" s="8">
        <v>16</v>
      </c>
      <c r="K48" s="27">
        <f>J48/L48</f>
        <v>0.29090909090909089</v>
      </c>
      <c r="L48" s="18">
        <f>B48+D48+F48+H48+J48</f>
        <v>55</v>
      </c>
    </row>
    <row r="49" spans="1:12" s="4" customFormat="1" outlineLevel="1">
      <c r="A49" s="6">
        <v>22</v>
      </c>
      <c r="B49" s="8">
        <v>1</v>
      </c>
      <c r="C49" s="23">
        <f t="shared" ref="C49:C55" si="14">B49/L49</f>
        <v>1.5873015873015872E-2</v>
      </c>
      <c r="D49" s="8">
        <v>3</v>
      </c>
      <c r="E49" s="23">
        <f t="shared" ref="E49:E58" si="15">D49/L49</f>
        <v>4.7619047619047616E-2</v>
      </c>
      <c r="F49" s="8">
        <v>18</v>
      </c>
      <c r="G49" s="23">
        <f t="shared" ref="G49:G58" si="16">F49/L49</f>
        <v>0.2857142857142857</v>
      </c>
      <c r="H49" s="8">
        <v>27</v>
      </c>
      <c r="I49" s="23">
        <f t="shared" ref="I49:I58" si="17">H49/L49</f>
        <v>0.42857142857142855</v>
      </c>
      <c r="J49" s="8">
        <v>14</v>
      </c>
      <c r="K49" s="27">
        <f t="shared" ref="K49:K58" si="18">J49/L49</f>
        <v>0.22222222222222221</v>
      </c>
      <c r="L49" s="18">
        <f t="shared" ref="L49:L58" si="19">B49+D49+F49+H49+J49</f>
        <v>63</v>
      </c>
    </row>
    <row r="50" spans="1:12" s="4" customFormat="1" outlineLevel="1">
      <c r="A50" s="6">
        <v>24</v>
      </c>
      <c r="B50" s="8">
        <v>0</v>
      </c>
      <c r="C50" s="23">
        <f t="shared" si="14"/>
        <v>0</v>
      </c>
      <c r="D50" s="8">
        <v>0</v>
      </c>
      <c r="E50" s="23">
        <f t="shared" si="15"/>
        <v>0</v>
      </c>
      <c r="F50" s="8">
        <v>25</v>
      </c>
      <c r="G50" s="23">
        <f t="shared" si="16"/>
        <v>0.51020408163265307</v>
      </c>
      <c r="H50" s="8">
        <v>15</v>
      </c>
      <c r="I50" s="23">
        <f t="shared" si="17"/>
        <v>0.30612244897959184</v>
      </c>
      <c r="J50" s="8">
        <v>9</v>
      </c>
      <c r="K50" s="27">
        <f t="shared" si="18"/>
        <v>0.18367346938775511</v>
      </c>
      <c r="L50" s="18">
        <f t="shared" si="19"/>
        <v>49</v>
      </c>
    </row>
    <row r="51" spans="1:12" s="4" customFormat="1" outlineLevel="1">
      <c r="A51" s="6">
        <v>25</v>
      </c>
      <c r="B51" s="8">
        <v>1</v>
      </c>
      <c r="C51" s="23">
        <f t="shared" si="14"/>
        <v>8.2644628099173556E-3</v>
      </c>
      <c r="D51" s="8">
        <v>3</v>
      </c>
      <c r="E51" s="23">
        <f t="shared" si="15"/>
        <v>2.4793388429752067E-2</v>
      </c>
      <c r="F51" s="8">
        <v>26</v>
      </c>
      <c r="G51" s="23">
        <f t="shared" si="16"/>
        <v>0.21487603305785125</v>
      </c>
      <c r="H51" s="8">
        <v>45</v>
      </c>
      <c r="I51" s="23">
        <f t="shared" si="17"/>
        <v>0.37190082644628097</v>
      </c>
      <c r="J51" s="8">
        <v>46</v>
      </c>
      <c r="K51" s="27">
        <f t="shared" si="18"/>
        <v>0.38016528925619836</v>
      </c>
      <c r="L51" s="18">
        <f t="shared" si="19"/>
        <v>121</v>
      </c>
    </row>
    <row r="52" spans="1:12" s="4" customFormat="1" outlineLevel="1">
      <c r="A52" s="6">
        <v>26</v>
      </c>
      <c r="B52" s="8">
        <v>1</v>
      </c>
      <c r="C52" s="23">
        <f t="shared" si="14"/>
        <v>6.7114093959731542E-3</v>
      </c>
      <c r="D52" s="8">
        <v>6</v>
      </c>
      <c r="E52" s="23">
        <f t="shared" si="15"/>
        <v>4.0268456375838924E-2</v>
      </c>
      <c r="F52" s="8">
        <v>35</v>
      </c>
      <c r="G52" s="23">
        <f t="shared" si="16"/>
        <v>0.2348993288590604</v>
      </c>
      <c r="H52" s="8">
        <v>59</v>
      </c>
      <c r="I52" s="23">
        <f t="shared" si="17"/>
        <v>0.39597315436241609</v>
      </c>
      <c r="J52" s="8">
        <v>48</v>
      </c>
      <c r="K52" s="27">
        <f t="shared" si="18"/>
        <v>0.32214765100671139</v>
      </c>
      <c r="L52" s="18">
        <f t="shared" si="19"/>
        <v>149</v>
      </c>
    </row>
    <row r="53" spans="1:12" s="4" customFormat="1" outlineLevel="1">
      <c r="A53" s="6">
        <v>42</v>
      </c>
      <c r="B53" s="8">
        <v>0</v>
      </c>
      <c r="C53" s="23">
        <f t="shared" si="14"/>
        <v>0</v>
      </c>
      <c r="D53" s="8">
        <v>0</v>
      </c>
      <c r="E53" s="23">
        <f t="shared" si="15"/>
        <v>0</v>
      </c>
      <c r="F53" s="8">
        <v>31</v>
      </c>
      <c r="G53" s="23">
        <f t="shared" si="16"/>
        <v>0.29523809523809524</v>
      </c>
      <c r="H53" s="8">
        <v>38</v>
      </c>
      <c r="I53" s="23">
        <f t="shared" si="17"/>
        <v>0.3619047619047619</v>
      </c>
      <c r="J53" s="8">
        <v>36</v>
      </c>
      <c r="K53" s="27">
        <f t="shared" si="18"/>
        <v>0.34285714285714286</v>
      </c>
      <c r="L53" s="18">
        <f t="shared" si="19"/>
        <v>105</v>
      </c>
    </row>
    <row r="54" spans="1:12" s="4" customFormat="1" outlineLevel="1">
      <c r="A54" s="6">
        <v>55</v>
      </c>
      <c r="B54" s="8">
        <v>2</v>
      </c>
      <c r="C54" s="23">
        <f t="shared" si="14"/>
        <v>1.6393442622950821E-2</v>
      </c>
      <c r="D54" s="8">
        <v>4</v>
      </c>
      <c r="E54" s="23">
        <f t="shared" si="15"/>
        <v>3.2786885245901641E-2</v>
      </c>
      <c r="F54" s="8">
        <v>22</v>
      </c>
      <c r="G54" s="23">
        <f t="shared" si="16"/>
        <v>0.18032786885245902</v>
      </c>
      <c r="H54" s="8">
        <v>47</v>
      </c>
      <c r="I54" s="23">
        <f t="shared" si="17"/>
        <v>0.38524590163934425</v>
      </c>
      <c r="J54" s="8">
        <v>47</v>
      </c>
      <c r="K54" s="27">
        <f t="shared" si="18"/>
        <v>0.38524590163934425</v>
      </c>
      <c r="L54" s="18">
        <f t="shared" si="19"/>
        <v>122</v>
      </c>
    </row>
    <row r="55" spans="1:12" s="4" customFormat="1" outlineLevel="1">
      <c r="A55" s="6">
        <v>64</v>
      </c>
      <c r="B55" s="8">
        <v>1</v>
      </c>
      <c r="C55" s="23">
        <f t="shared" si="14"/>
        <v>1.4925373134328358E-2</v>
      </c>
      <c r="D55" s="8">
        <v>1</v>
      </c>
      <c r="E55" s="23">
        <f t="shared" si="15"/>
        <v>1.4925373134328358E-2</v>
      </c>
      <c r="F55" s="8">
        <v>29</v>
      </c>
      <c r="G55" s="23">
        <f t="shared" si="16"/>
        <v>0.43283582089552236</v>
      </c>
      <c r="H55" s="8">
        <v>25</v>
      </c>
      <c r="I55" s="23">
        <f t="shared" si="17"/>
        <v>0.37313432835820898</v>
      </c>
      <c r="J55" s="8">
        <v>11</v>
      </c>
      <c r="K55" s="27">
        <f t="shared" si="18"/>
        <v>0.16417910447761194</v>
      </c>
      <c r="L55" s="18">
        <f t="shared" si="19"/>
        <v>67</v>
      </c>
    </row>
    <row r="56" spans="1:12" s="4" customFormat="1" outlineLevel="1">
      <c r="A56" s="6">
        <v>78</v>
      </c>
      <c r="B56" s="8">
        <v>1</v>
      </c>
      <c r="C56" s="23">
        <f>B56/L56</f>
        <v>1.8181818181818181E-2</v>
      </c>
      <c r="D56" s="8">
        <v>1</v>
      </c>
      <c r="E56" s="23">
        <f t="shared" si="15"/>
        <v>1.8181818181818181E-2</v>
      </c>
      <c r="F56" s="8">
        <v>16</v>
      </c>
      <c r="G56" s="23">
        <f t="shared" si="16"/>
        <v>0.29090909090909089</v>
      </c>
      <c r="H56" s="8">
        <v>27</v>
      </c>
      <c r="I56" s="23">
        <f t="shared" si="17"/>
        <v>0.49090909090909091</v>
      </c>
      <c r="J56" s="8">
        <v>10</v>
      </c>
      <c r="K56" s="27">
        <f t="shared" si="18"/>
        <v>0.18181818181818182</v>
      </c>
      <c r="L56" s="18">
        <f t="shared" si="19"/>
        <v>55</v>
      </c>
    </row>
    <row r="57" spans="1:12" s="4" customFormat="1" outlineLevel="1">
      <c r="A57" s="6">
        <v>99</v>
      </c>
      <c r="B57" s="8">
        <v>0</v>
      </c>
      <c r="C57" s="23">
        <f t="shared" ref="C57:C58" si="20">B57/L57</f>
        <v>0</v>
      </c>
      <c r="D57" s="8">
        <v>2</v>
      </c>
      <c r="E57" s="23">
        <f t="shared" si="15"/>
        <v>2.6315789473684209E-2</v>
      </c>
      <c r="F57" s="8">
        <v>23</v>
      </c>
      <c r="G57" s="23">
        <f t="shared" si="16"/>
        <v>0.30263157894736842</v>
      </c>
      <c r="H57" s="8">
        <v>33</v>
      </c>
      <c r="I57" s="23">
        <f t="shared" si="17"/>
        <v>0.43421052631578949</v>
      </c>
      <c r="J57" s="8">
        <v>18</v>
      </c>
      <c r="K57" s="27">
        <f t="shared" si="18"/>
        <v>0.23684210526315788</v>
      </c>
      <c r="L57" s="18">
        <f t="shared" si="19"/>
        <v>76</v>
      </c>
    </row>
    <row r="58" spans="1:12" s="4" customFormat="1" ht="15" outlineLevel="1" thickBot="1">
      <c r="A58" s="6">
        <v>106</v>
      </c>
      <c r="B58" s="12">
        <v>1</v>
      </c>
      <c r="C58" s="23">
        <f t="shared" si="20"/>
        <v>1.0526315789473684E-2</v>
      </c>
      <c r="D58" s="8">
        <v>0</v>
      </c>
      <c r="E58" s="23">
        <f t="shared" si="15"/>
        <v>0</v>
      </c>
      <c r="F58" s="8">
        <v>43</v>
      </c>
      <c r="G58" s="23">
        <f t="shared" si="16"/>
        <v>0.45263157894736844</v>
      </c>
      <c r="H58" s="8">
        <v>33</v>
      </c>
      <c r="I58" s="23">
        <f t="shared" si="17"/>
        <v>0.3473684210526316</v>
      </c>
      <c r="J58" s="8">
        <v>18</v>
      </c>
      <c r="K58" s="27">
        <f t="shared" si="18"/>
        <v>0.18947368421052632</v>
      </c>
      <c r="L58" s="18">
        <f t="shared" si="19"/>
        <v>95</v>
      </c>
    </row>
    <row r="59" spans="1:12" s="4" customFormat="1" ht="15" outlineLevel="1" thickBot="1">
      <c r="A59" s="4" t="s">
        <v>6</v>
      </c>
      <c r="B59" s="17">
        <f>SUM(B47:B58)</f>
        <v>10</v>
      </c>
      <c r="C59" s="24">
        <f>B59/L59</f>
        <v>9.3457943925233638E-3</v>
      </c>
      <c r="D59" s="17">
        <f>SUM(D47:D58)</f>
        <v>29</v>
      </c>
      <c r="E59" s="25">
        <f>D59/L59</f>
        <v>2.7102803738317756E-2</v>
      </c>
      <c r="F59" s="17">
        <f>SUM(F47:F58)</f>
        <v>316</v>
      </c>
      <c r="G59" s="26">
        <f>F59/L59</f>
        <v>0.29532710280373831</v>
      </c>
      <c r="H59" s="17">
        <f>SUM(H47:H58)</f>
        <v>415</v>
      </c>
      <c r="I59" s="26">
        <f>H59/L59</f>
        <v>0.38785046728971961</v>
      </c>
      <c r="J59" s="17">
        <f>SUM(J47:J58)</f>
        <v>300</v>
      </c>
      <c r="K59" s="26">
        <f>J59/L59</f>
        <v>0.28037383177570091</v>
      </c>
      <c r="L59" s="19">
        <f>SUM(L47:L58)</f>
        <v>1070</v>
      </c>
    </row>
    <row r="60" spans="1:12" s="4" customFormat="1" outlineLevel="1">
      <c r="A60" s="4" t="s">
        <v>15</v>
      </c>
      <c r="B60" s="5"/>
      <c r="C60" s="5"/>
    </row>
    <row r="61" spans="1:12" s="4" customFormat="1" outlineLevel="1">
      <c r="A61" s="4" t="s">
        <v>16</v>
      </c>
      <c r="B61" s="5"/>
      <c r="C61" s="5"/>
    </row>
    <row r="62" spans="1:12" s="4" customFormat="1">
      <c r="B62" s="5"/>
      <c r="C62" s="5"/>
    </row>
    <row r="63" spans="1:12" s="4" customFormat="1" ht="18.600000000000001" thickBot="1">
      <c r="A63" s="22" t="s">
        <v>13</v>
      </c>
      <c r="B63" s="5"/>
      <c r="C63" s="5"/>
    </row>
    <row r="64" spans="1:12" s="4" customFormat="1" ht="15" thickBot="1">
      <c r="B64" s="41" t="s">
        <v>7</v>
      </c>
      <c r="C64" s="42"/>
      <c r="D64" s="43" t="s">
        <v>0</v>
      </c>
      <c r="E64" s="43"/>
      <c r="F64" s="44" t="s">
        <v>1</v>
      </c>
      <c r="G64" s="45"/>
      <c r="H64" s="46" t="s">
        <v>9</v>
      </c>
      <c r="I64" s="47"/>
      <c r="J64" s="48" t="s">
        <v>2</v>
      </c>
      <c r="K64" s="49"/>
      <c r="L64" s="39" t="s">
        <v>8</v>
      </c>
    </row>
    <row r="65" spans="1:12" s="4" customFormat="1" ht="15" thickBot="1">
      <c r="A65" s="7"/>
      <c r="B65" s="10" t="s">
        <v>3</v>
      </c>
      <c r="C65" s="11" t="s">
        <v>4</v>
      </c>
      <c r="D65" s="9" t="s">
        <v>3</v>
      </c>
      <c r="E65" s="9" t="s">
        <v>4</v>
      </c>
      <c r="F65" s="10" t="s">
        <v>3</v>
      </c>
      <c r="G65" s="11" t="s">
        <v>4</v>
      </c>
      <c r="H65" s="10" t="s">
        <v>3</v>
      </c>
      <c r="I65" s="11" t="s">
        <v>4</v>
      </c>
      <c r="J65" s="10" t="s">
        <v>3</v>
      </c>
      <c r="K65" s="11" t="s">
        <v>4</v>
      </c>
      <c r="L65" s="40"/>
    </row>
    <row r="66" spans="1:12" s="4" customFormat="1">
      <c r="A66" s="7" t="s">
        <v>5</v>
      </c>
      <c r="B66" s="20"/>
      <c r="C66" s="21"/>
      <c r="D66" s="13"/>
      <c r="E66" s="14"/>
      <c r="F66" s="13"/>
      <c r="G66" s="15"/>
      <c r="H66" s="31"/>
      <c r="I66" s="32"/>
      <c r="J66" s="31"/>
      <c r="K66" s="32"/>
      <c r="L66" s="16"/>
    </row>
    <row r="67" spans="1:12" s="4" customFormat="1">
      <c r="A67" s="6">
        <v>6</v>
      </c>
      <c r="B67" s="8">
        <v>1</v>
      </c>
      <c r="C67" s="23">
        <f>B67/L67</f>
        <v>8.8495575221238937E-3</v>
      </c>
      <c r="D67" s="8">
        <v>6</v>
      </c>
      <c r="E67" s="23">
        <f>D67/L67</f>
        <v>5.3097345132743362E-2</v>
      </c>
      <c r="F67" s="8">
        <v>34</v>
      </c>
      <c r="G67" s="23">
        <f>F67/L67</f>
        <v>0.30088495575221241</v>
      </c>
      <c r="H67" s="8">
        <v>45</v>
      </c>
      <c r="I67" s="23">
        <f>H67/L67</f>
        <v>0.39823008849557523</v>
      </c>
      <c r="J67" s="8">
        <v>27</v>
      </c>
      <c r="K67" s="27">
        <f>J67/L67</f>
        <v>0.23893805309734514</v>
      </c>
      <c r="L67" s="18">
        <f>B67+D67+F67+H67+J67</f>
        <v>113</v>
      </c>
    </row>
    <row r="68" spans="1:12" s="4" customFormat="1">
      <c r="A68" s="6">
        <v>16</v>
      </c>
      <c r="B68" s="8">
        <v>1</v>
      </c>
      <c r="C68" s="23">
        <f>B68/L68</f>
        <v>1.8181818181818181E-2</v>
      </c>
      <c r="D68" s="8">
        <v>4</v>
      </c>
      <c r="E68" s="23">
        <f>D68/L68</f>
        <v>7.2727272727272724E-2</v>
      </c>
      <c r="F68" s="8">
        <v>17</v>
      </c>
      <c r="G68" s="23">
        <f>F68/L68</f>
        <v>0.30909090909090908</v>
      </c>
      <c r="H68" s="8">
        <v>18</v>
      </c>
      <c r="I68" s="23">
        <f>H68/L68</f>
        <v>0.32727272727272727</v>
      </c>
      <c r="J68" s="8">
        <v>15</v>
      </c>
      <c r="K68" s="27">
        <f>J68/L68</f>
        <v>0.27272727272727271</v>
      </c>
      <c r="L68" s="18">
        <f>B68+D68+F68+H68+J68</f>
        <v>55</v>
      </c>
    </row>
    <row r="69" spans="1:12" s="4" customFormat="1">
      <c r="A69" s="6">
        <v>22</v>
      </c>
      <c r="B69" s="8">
        <v>1</v>
      </c>
      <c r="C69" s="23">
        <f t="shared" ref="C69:C75" si="21">B69/L69</f>
        <v>1.5873015873015872E-2</v>
      </c>
      <c r="D69" s="8">
        <v>3</v>
      </c>
      <c r="E69" s="23">
        <f t="shared" ref="E69:E78" si="22">D69/L69</f>
        <v>4.7619047619047616E-2</v>
      </c>
      <c r="F69" s="8">
        <v>19</v>
      </c>
      <c r="G69" s="23">
        <f t="shared" ref="G69:G72" si="23">F69/L69</f>
        <v>0.30158730158730157</v>
      </c>
      <c r="H69" s="8">
        <v>26</v>
      </c>
      <c r="I69" s="23">
        <f t="shared" ref="I69:I78" si="24">H69/L69</f>
        <v>0.41269841269841268</v>
      </c>
      <c r="J69" s="8">
        <v>14</v>
      </c>
      <c r="K69" s="27">
        <f t="shared" ref="K69:K78" si="25">J69/L69</f>
        <v>0.22222222222222221</v>
      </c>
      <c r="L69" s="18">
        <f t="shared" ref="L69:L78" si="26">B69+D69+F69+H69+J69</f>
        <v>63</v>
      </c>
    </row>
    <row r="70" spans="1:12" s="4" customFormat="1">
      <c r="A70" s="6">
        <v>24</v>
      </c>
      <c r="B70" s="8">
        <v>0</v>
      </c>
      <c r="C70" s="23">
        <f t="shared" si="21"/>
        <v>0</v>
      </c>
      <c r="D70" s="8">
        <v>0</v>
      </c>
      <c r="E70" s="23">
        <f t="shared" si="22"/>
        <v>0</v>
      </c>
      <c r="F70" s="8">
        <v>25</v>
      </c>
      <c r="G70" s="23">
        <f t="shared" si="23"/>
        <v>0.51020408163265307</v>
      </c>
      <c r="H70" s="8">
        <v>16</v>
      </c>
      <c r="I70" s="23">
        <f t="shared" si="24"/>
        <v>0.32653061224489793</v>
      </c>
      <c r="J70" s="8">
        <v>8</v>
      </c>
      <c r="K70" s="27">
        <f t="shared" si="25"/>
        <v>0.16326530612244897</v>
      </c>
      <c r="L70" s="18">
        <f t="shared" si="26"/>
        <v>49</v>
      </c>
    </row>
    <row r="71" spans="1:12" s="4" customFormat="1">
      <c r="A71" s="6">
        <v>25</v>
      </c>
      <c r="B71" s="8">
        <v>1</v>
      </c>
      <c r="C71" s="23">
        <f t="shared" si="21"/>
        <v>8.2644628099173556E-3</v>
      </c>
      <c r="D71" s="8">
        <v>7</v>
      </c>
      <c r="E71" s="23">
        <f t="shared" si="22"/>
        <v>5.7851239669421489E-2</v>
      </c>
      <c r="F71" s="8">
        <v>30</v>
      </c>
      <c r="G71" s="23">
        <f t="shared" si="23"/>
        <v>0.24793388429752067</v>
      </c>
      <c r="H71" s="8">
        <v>40</v>
      </c>
      <c r="I71" s="23">
        <f t="shared" si="24"/>
        <v>0.33057851239669422</v>
      </c>
      <c r="J71" s="8">
        <v>43</v>
      </c>
      <c r="K71" s="27">
        <f t="shared" si="25"/>
        <v>0.35537190082644626</v>
      </c>
      <c r="L71" s="18">
        <f t="shared" si="26"/>
        <v>121</v>
      </c>
    </row>
    <row r="72" spans="1:12" s="4" customFormat="1">
      <c r="A72" s="6">
        <v>26</v>
      </c>
      <c r="B72" s="8">
        <v>2</v>
      </c>
      <c r="C72" s="23">
        <f t="shared" si="21"/>
        <v>1.3422818791946308E-2</v>
      </c>
      <c r="D72" s="8">
        <v>6</v>
      </c>
      <c r="E72" s="23">
        <f t="shared" si="22"/>
        <v>4.0268456375838924E-2</v>
      </c>
      <c r="F72" s="8">
        <v>42</v>
      </c>
      <c r="G72" s="23">
        <f t="shared" si="23"/>
        <v>0.28187919463087246</v>
      </c>
      <c r="H72" s="8">
        <v>53</v>
      </c>
      <c r="I72" s="23">
        <f t="shared" si="24"/>
        <v>0.35570469798657717</v>
      </c>
      <c r="J72" s="8">
        <v>46</v>
      </c>
      <c r="K72" s="27">
        <f t="shared" si="25"/>
        <v>0.3087248322147651</v>
      </c>
      <c r="L72" s="18">
        <f t="shared" si="26"/>
        <v>149</v>
      </c>
    </row>
    <row r="73" spans="1:12" s="4" customFormat="1">
      <c r="A73" s="6">
        <v>42</v>
      </c>
      <c r="B73" s="8">
        <v>0</v>
      </c>
      <c r="C73" s="23">
        <f t="shared" si="21"/>
        <v>0</v>
      </c>
      <c r="D73" s="8">
        <v>0</v>
      </c>
      <c r="E73" s="23">
        <f t="shared" si="22"/>
        <v>0</v>
      </c>
      <c r="F73" s="8">
        <v>33</v>
      </c>
      <c r="G73" s="23">
        <f t="shared" ref="G73:G78" si="27">F73/L73</f>
        <v>0.31428571428571428</v>
      </c>
      <c r="H73" s="8">
        <v>37</v>
      </c>
      <c r="I73" s="23">
        <f t="shared" si="24"/>
        <v>0.35238095238095241</v>
      </c>
      <c r="J73" s="8">
        <v>35</v>
      </c>
      <c r="K73" s="27">
        <f t="shared" si="25"/>
        <v>0.33333333333333331</v>
      </c>
      <c r="L73" s="18">
        <f t="shared" si="26"/>
        <v>105</v>
      </c>
    </row>
    <row r="74" spans="1:12" s="4" customFormat="1">
      <c r="A74" s="6">
        <v>55</v>
      </c>
      <c r="B74" s="8">
        <v>2</v>
      </c>
      <c r="C74" s="23">
        <f t="shared" si="21"/>
        <v>1.6528925619834711E-2</v>
      </c>
      <c r="D74" s="8">
        <v>5</v>
      </c>
      <c r="E74" s="23">
        <f t="shared" si="22"/>
        <v>4.1322314049586778E-2</v>
      </c>
      <c r="F74" s="8">
        <v>26</v>
      </c>
      <c r="G74" s="23">
        <f t="shared" si="27"/>
        <v>0.21487603305785125</v>
      </c>
      <c r="H74" s="8">
        <v>44</v>
      </c>
      <c r="I74" s="23">
        <f t="shared" si="24"/>
        <v>0.36363636363636365</v>
      </c>
      <c r="J74" s="8">
        <v>44</v>
      </c>
      <c r="K74" s="27">
        <f t="shared" si="25"/>
        <v>0.36363636363636365</v>
      </c>
      <c r="L74" s="18">
        <f t="shared" si="26"/>
        <v>121</v>
      </c>
    </row>
    <row r="75" spans="1:12" s="4" customFormat="1">
      <c r="A75" s="6">
        <v>64</v>
      </c>
      <c r="B75" s="8">
        <v>1</v>
      </c>
      <c r="C75" s="23">
        <f t="shared" si="21"/>
        <v>1.4925373134328358E-2</v>
      </c>
      <c r="D75" s="8">
        <v>4</v>
      </c>
      <c r="E75" s="23">
        <f t="shared" si="22"/>
        <v>5.9701492537313432E-2</v>
      </c>
      <c r="F75" s="8">
        <v>26</v>
      </c>
      <c r="G75" s="23">
        <f t="shared" si="27"/>
        <v>0.38805970149253732</v>
      </c>
      <c r="H75" s="8">
        <v>25</v>
      </c>
      <c r="I75" s="23">
        <f t="shared" si="24"/>
        <v>0.37313432835820898</v>
      </c>
      <c r="J75" s="8">
        <v>11</v>
      </c>
      <c r="K75" s="27">
        <f t="shared" si="25"/>
        <v>0.16417910447761194</v>
      </c>
      <c r="L75" s="18">
        <f t="shared" si="26"/>
        <v>67</v>
      </c>
    </row>
    <row r="76" spans="1:12" s="4" customFormat="1">
      <c r="A76" s="6">
        <v>78</v>
      </c>
      <c r="B76" s="8">
        <v>1</v>
      </c>
      <c r="C76" s="23">
        <f>B76/L76</f>
        <v>1.8181818181818181E-2</v>
      </c>
      <c r="D76" s="8">
        <v>1</v>
      </c>
      <c r="E76" s="23">
        <f t="shared" si="22"/>
        <v>1.8181818181818181E-2</v>
      </c>
      <c r="F76" s="8">
        <v>16</v>
      </c>
      <c r="G76" s="23">
        <f t="shared" si="27"/>
        <v>0.29090909090909089</v>
      </c>
      <c r="H76" s="8">
        <v>27</v>
      </c>
      <c r="I76" s="23">
        <f t="shared" si="24"/>
        <v>0.49090909090909091</v>
      </c>
      <c r="J76" s="8">
        <v>10</v>
      </c>
      <c r="K76" s="27">
        <f t="shared" si="25"/>
        <v>0.18181818181818182</v>
      </c>
      <c r="L76" s="18">
        <f t="shared" si="26"/>
        <v>55</v>
      </c>
    </row>
    <row r="77" spans="1:12" s="4" customFormat="1">
      <c r="A77" s="6">
        <v>99</v>
      </c>
      <c r="B77" s="8">
        <v>0</v>
      </c>
      <c r="C77" s="23">
        <f t="shared" ref="C77:C78" si="28">B77/L77</f>
        <v>0</v>
      </c>
      <c r="D77" s="8">
        <v>3</v>
      </c>
      <c r="E77" s="23">
        <f t="shared" si="22"/>
        <v>3.9473684210526314E-2</v>
      </c>
      <c r="F77" s="8">
        <v>22</v>
      </c>
      <c r="G77" s="23">
        <f t="shared" si="27"/>
        <v>0.28947368421052633</v>
      </c>
      <c r="H77" s="8">
        <v>33</v>
      </c>
      <c r="I77" s="23">
        <f t="shared" si="24"/>
        <v>0.43421052631578949</v>
      </c>
      <c r="J77" s="8">
        <v>18</v>
      </c>
      <c r="K77" s="27">
        <f t="shared" si="25"/>
        <v>0.23684210526315788</v>
      </c>
      <c r="L77" s="18">
        <f t="shared" si="26"/>
        <v>76</v>
      </c>
    </row>
    <row r="78" spans="1:12" s="4" customFormat="1" ht="15" thickBot="1">
      <c r="A78" s="6">
        <v>106</v>
      </c>
      <c r="B78" s="12">
        <v>1</v>
      </c>
      <c r="C78" s="23">
        <f t="shared" si="28"/>
        <v>1.0638297872340425E-2</v>
      </c>
      <c r="D78" s="8">
        <v>1</v>
      </c>
      <c r="E78" s="23">
        <f t="shared" si="22"/>
        <v>1.0638297872340425E-2</v>
      </c>
      <c r="F78" s="8">
        <v>44</v>
      </c>
      <c r="G78" s="23">
        <f t="shared" si="27"/>
        <v>0.46808510638297873</v>
      </c>
      <c r="H78" s="8">
        <v>31</v>
      </c>
      <c r="I78" s="23">
        <f t="shared" si="24"/>
        <v>0.32978723404255317</v>
      </c>
      <c r="J78" s="8">
        <v>17</v>
      </c>
      <c r="K78" s="27">
        <f t="shared" si="25"/>
        <v>0.18085106382978725</v>
      </c>
      <c r="L78" s="18">
        <f t="shared" si="26"/>
        <v>94</v>
      </c>
    </row>
    <row r="79" spans="1:12" s="4" customFormat="1" ht="15" thickBot="1">
      <c r="A79" s="4" t="s">
        <v>6</v>
      </c>
      <c r="B79" s="17">
        <f>SUM(B67:B78)</f>
        <v>11</v>
      </c>
      <c r="C79" s="24">
        <f>B79/L79</f>
        <v>1.0299625468164793E-2</v>
      </c>
      <c r="D79" s="17">
        <f>SUM(D67:D78)</f>
        <v>40</v>
      </c>
      <c r="E79" s="25">
        <f>D79/L79</f>
        <v>3.7453183520599252E-2</v>
      </c>
      <c r="F79" s="17">
        <f>SUM(F67:F78)</f>
        <v>334</v>
      </c>
      <c r="G79" s="26">
        <f>F79/L79</f>
        <v>0.31273408239700373</v>
      </c>
      <c r="H79" s="17">
        <f>SUM(H67:H78)</f>
        <v>395</v>
      </c>
      <c r="I79" s="26">
        <f>H79/L79</f>
        <v>0.36985018726591762</v>
      </c>
      <c r="J79" s="17">
        <f>SUM(J67:J78)</f>
        <v>288</v>
      </c>
      <c r="K79" s="26">
        <f>J79/L79</f>
        <v>0.2696629213483146</v>
      </c>
      <c r="L79" s="19">
        <f>SUM(L67:L78)</f>
        <v>1068</v>
      </c>
    </row>
    <row r="80" spans="1:12" s="4" customFormat="1">
      <c r="A80" s="5"/>
      <c r="B80" s="5"/>
      <c r="C80" s="5"/>
    </row>
    <row r="81" spans="1:12" s="4" customFormat="1" ht="18.600000000000001" thickBot="1">
      <c r="A81" s="22" t="s">
        <v>12</v>
      </c>
      <c r="B81" s="5"/>
      <c r="C81" s="5"/>
    </row>
    <row r="82" spans="1:12" s="4" customFormat="1" ht="15" thickBot="1">
      <c r="B82" s="41" t="s">
        <v>7</v>
      </c>
      <c r="C82" s="42"/>
      <c r="D82" s="43" t="s">
        <v>0</v>
      </c>
      <c r="E82" s="43"/>
      <c r="F82" s="44" t="s">
        <v>1</v>
      </c>
      <c r="G82" s="45"/>
      <c r="H82" s="46" t="s">
        <v>9</v>
      </c>
      <c r="I82" s="47"/>
      <c r="J82" s="48" t="s">
        <v>2</v>
      </c>
      <c r="K82" s="49"/>
      <c r="L82" s="39" t="s">
        <v>8</v>
      </c>
    </row>
    <row r="83" spans="1:12" s="4" customFormat="1" ht="15" thickBot="1">
      <c r="A83" s="7"/>
      <c r="B83" s="10" t="s">
        <v>3</v>
      </c>
      <c r="C83" s="11" t="s">
        <v>4</v>
      </c>
      <c r="D83" s="9" t="s">
        <v>3</v>
      </c>
      <c r="E83" s="9" t="s">
        <v>4</v>
      </c>
      <c r="F83" s="10" t="s">
        <v>3</v>
      </c>
      <c r="G83" s="11" t="s">
        <v>4</v>
      </c>
      <c r="H83" s="10" t="s">
        <v>3</v>
      </c>
      <c r="I83" s="11" t="s">
        <v>4</v>
      </c>
      <c r="J83" s="10" t="s">
        <v>3</v>
      </c>
      <c r="K83" s="11" t="s">
        <v>4</v>
      </c>
      <c r="L83" s="40"/>
    </row>
    <row r="84" spans="1:12" s="4" customFormat="1">
      <c r="A84" s="7" t="s">
        <v>5</v>
      </c>
      <c r="B84" s="20"/>
      <c r="C84" s="21"/>
      <c r="D84" s="13"/>
      <c r="E84" s="14"/>
      <c r="F84" s="13"/>
      <c r="G84" s="15"/>
      <c r="H84" s="28"/>
      <c r="I84" s="29"/>
      <c r="J84" s="28"/>
      <c r="K84" s="29"/>
      <c r="L84" s="16"/>
    </row>
    <row r="85" spans="1:12" s="4" customFormat="1">
      <c r="A85" s="6">
        <v>6</v>
      </c>
      <c r="B85" s="8">
        <v>1</v>
      </c>
      <c r="C85" s="23">
        <f>B85/L85</f>
        <v>9.0090090090090089E-3</v>
      </c>
      <c r="D85" s="8">
        <v>8</v>
      </c>
      <c r="E85" s="23">
        <f>D85/L85</f>
        <v>7.2072072072072071E-2</v>
      </c>
      <c r="F85" s="8">
        <v>35</v>
      </c>
      <c r="G85" s="23">
        <f>F85/L85</f>
        <v>0.31531531531531531</v>
      </c>
      <c r="H85" s="8">
        <v>43</v>
      </c>
      <c r="I85" s="23">
        <f>H85/L85</f>
        <v>0.38738738738738737</v>
      </c>
      <c r="J85" s="8">
        <v>24</v>
      </c>
      <c r="K85" s="27">
        <f>J85/L85</f>
        <v>0.21621621621621623</v>
      </c>
      <c r="L85" s="18">
        <f>B85+D85+F85+H85+J85</f>
        <v>111</v>
      </c>
    </row>
    <row r="86" spans="1:12" s="30" customFormat="1">
      <c r="A86" s="6">
        <v>16</v>
      </c>
      <c r="B86" s="8">
        <v>1</v>
      </c>
      <c r="C86" s="23">
        <f>B86/L86</f>
        <v>1.8181818181818181E-2</v>
      </c>
      <c r="D86" s="8">
        <v>4</v>
      </c>
      <c r="E86" s="23">
        <f>D86/L86</f>
        <v>7.2727272727272724E-2</v>
      </c>
      <c r="F86" s="8">
        <v>17</v>
      </c>
      <c r="G86" s="23">
        <f>F86/L86</f>
        <v>0.30909090909090908</v>
      </c>
      <c r="H86" s="8">
        <v>18</v>
      </c>
      <c r="I86" s="23">
        <f>H86/L86</f>
        <v>0.32727272727272727</v>
      </c>
      <c r="J86" s="8">
        <v>15</v>
      </c>
      <c r="K86" s="27">
        <f>J86/L86</f>
        <v>0.27272727272727271</v>
      </c>
      <c r="L86" s="18">
        <f>B86+D86+F86+H86+J86</f>
        <v>55</v>
      </c>
    </row>
    <row r="87" spans="1:12" s="4" customFormat="1">
      <c r="A87" s="6">
        <v>22</v>
      </c>
      <c r="B87" s="8">
        <v>1</v>
      </c>
      <c r="C87" s="23">
        <f t="shared" ref="C87:C94" si="29">B87/L87</f>
        <v>1.5873015873015872E-2</v>
      </c>
      <c r="D87" s="8">
        <v>3</v>
      </c>
      <c r="E87" s="23">
        <f t="shared" ref="E87:E97" si="30">D87/L87</f>
        <v>4.7619047619047616E-2</v>
      </c>
      <c r="F87" s="8">
        <v>23</v>
      </c>
      <c r="G87" s="23">
        <f t="shared" ref="G87:G97" si="31">F87/L87</f>
        <v>0.36507936507936506</v>
      </c>
      <c r="H87" s="8">
        <v>23</v>
      </c>
      <c r="I87" s="23">
        <f t="shared" ref="I87:I97" si="32">H87/L87</f>
        <v>0.36507936507936506</v>
      </c>
      <c r="J87" s="8">
        <v>13</v>
      </c>
      <c r="K87" s="27">
        <f t="shared" ref="K87:K97" si="33">J87/L87</f>
        <v>0.20634920634920634</v>
      </c>
      <c r="L87" s="18">
        <f t="shared" ref="L87:L97" si="34">B87+D87+F87+H87+J87</f>
        <v>63</v>
      </c>
    </row>
    <row r="88" spans="1:12" s="30" customFormat="1">
      <c r="A88" s="6">
        <v>23</v>
      </c>
      <c r="B88" s="8">
        <v>0</v>
      </c>
      <c r="C88" s="23">
        <f t="shared" si="29"/>
        <v>0</v>
      </c>
      <c r="D88" s="8">
        <v>3</v>
      </c>
      <c r="E88" s="23">
        <f t="shared" si="30"/>
        <v>6.1224489795918366E-2</v>
      </c>
      <c r="F88" s="8">
        <v>20</v>
      </c>
      <c r="G88" s="23">
        <f t="shared" si="31"/>
        <v>0.40816326530612246</v>
      </c>
      <c r="H88" s="8">
        <v>17</v>
      </c>
      <c r="I88" s="23">
        <f t="shared" si="32"/>
        <v>0.34693877551020408</v>
      </c>
      <c r="J88" s="8">
        <v>9</v>
      </c>
      <c r="K88" s="27">
        <f t="shared" si="33"/>
        <v>0.18367346938775511</v>
      </c>
      <c r="L88" s="18">
        <f t="shared" si="34"/>
        <v>49</v>
      </c>
    </row>
    <row r="89" spans="1:12" s="4" customFormat="1">
      <c r="A89" s="6">
        <v>24</v>
      </c>
      <c r="B89" s="8">
        <v>0</v>
      </c>
      <c r="C89" s="23">
        <f t="shared" si="29"/>
        <v>0</v>
      </c>
      <c r="D89" s="8">
        <v>0</v>
      </c>
      <c r="E89" s="23">
        <f t="shared" si="30"/>
        <v>0</v>
      </c>
      <c r="F89" s="8">
        <v>27</v>
      </c>
      <c r="G89" s="23">
        <f t="shared" si="31"/>
        <v>0.54</v>
      </c>
      <c r="H89" s="8">
        <v>15</v>
      </c>
      <c r="I89" s="23">
        <f t="shared" si="32"/>
        <v>0.3</v>
      </c>
      <c r="J89" s="8">
        <v>8</v>
      </c>
      <c r="K89" s="27">
        <f t="shared" si="33"/>
        <v>0.16</v>
      </c>
      <c r="L89" s="18">
        <f t="shared" si="34"/>
        <v>50</v>
      </c>
    </row>
    <row r="90" spans="1:12" s="30" customFormat="1">
      <c r="A90" s="6">
        <v>25</v>
      </c>
      <c r="B90" s="8">
        <v>1</v>
      </c>
      <c r="C90" s="23">
        <f t="shared" si="29"/>
        <v>9.2592592592592587E-3</v>
      </c>
      <c r="D90" s="8">
        <v>6</v>
      </c>
      <c r="E90" s="23">
        <f t="shared" si="30"/>
        <v>5.5555555555555552E-2</v>
      </c>
      <c r="F90" s="8">
        <v>25</v>
      </c>
      <c r="G90" s="23">
        <f t="shared" si="31"/>
        <v>0.23148148148148148</v>
      </c>
      <c r="H90" s="8">
        <v>35</v>
      </c>
      <c r="I90" s="23">
        <f t="shared" si="32"/>
        <v>0.32407407407407407</v>
      </c>
      <c r="J90" s="8">
        <v>41</v>
      </c>
      <c r="K90" s="27">
        <f t="shared" si="33"/>
        <v>0.37962962962962965</v>
      </c>
      <c r="L90" s="18">
        <f t="shared" si="34"/>
        <v>108</v>
      </c>
    </row>
    <row r="91" spans="1:12" s="4" customFormat="1">
      <c r="A91" s="6">
        <v>26</v>
      </c>
      <c r="B91" s="8">
        <v>1</v>
      </c>
      <c r="C91" s="23">
        <f t="shared" si="29"/>
        <v>7.9365079365079361E-3</v>
      </c>
      <c r="D91" s="8">
        <v>6</v>
      </c>
      <c r="E91" s="23">
        <f t="shared" si="30"/>
        <v>4.7619047619047616E-2</v>
      </c>
      <c r="F91" s="8">
        <v>35</v>
      </c>
      <c r="G91" s="23">
        <f t="shared" si="31"/>
        <v>0.27777777777777779</v>
      </c>
      <c r="H91" s="8">
        <v>42</v>
      </c>
      <c r="I91" s="23">
        <f t="shared" si="32"/>
        <v>0.33333333333333331</v>
      </c>
      <c r="J91" s="8">
        <v>42</v>
      </c>
      <c r="K91" s="27">
        <f t="shared" si="33"/>
        <v>0.33333333333333331</v>
      </c>
      <c r="L91" s="18">
        <f t="shared" si="34"/>
        <v>126</v>
      </c>
    </row>
    <row r="92" spans="1:12" s="4" customFormat="1">
      <c r="A92" s="6">
        <v>42</v>
      </c>
      <c r="B92" s="8">
        <v>0</v>
      </c>
      <c r="C92" s="23">
        <f t="shared" si="29"/>
        <v>0</v>
      </c>
      <c r="D92" s="8">
        <v>1</v>
      </c>
      <c r="E92" s="23">
        <f t="shared" si="30"/>
        <v>9.3457943925233638E-3</v>
      </c>
      <c r="F92" s="8">
        <v>38</v>
      </c>
      <c r="G92" s="23">
        <f t="shared" si="31"/>
        <v>0.35514018691588783</v>
      </c>
      <c r="H92" s="8">
        <v>33</v>
      </c>
      <c r="I92" s="23">
        <f t="shared" si="32"/>
        <v>0.30841121495327101</v>
      </c>
      <c r="J92" s="8">
        <v>35</v>
      </c>
      <c r="K92" s="27">
        <f t="shared" si="33"/>
        <v>0.32710280373831774</v>
      </c>
      <c r="L92" s="18">
        <f t="shared" si="34"/>
        <v>107</v>
      </c>
    </row>
    <row r="93" spans="1:12" s="30" customFormat="1">
      <c r="A93" s="6">
        <v>55</v>
      </c>
      <c r="B93" s="8">
        <v>2</v>
      </c>
      <c r="C93" s="23">
        <f t="shared" si="29"/>
        <v>1.6949152542372881E-2</v>
      </c>
      <c r="D93" s="8">
        <v>6</v>
      </c>
      <c r="E93" s="23">
        <f t="shared" si="30"/>
        <v>5.0847457627118647E-2</v>
      </c>
      <c r="F93" s="8">
        <v>28</v>
      </c>
      <c r="G93" s="23">
        <f t="shared" si="31"/>
        <v>0.23728813559322035</v>
      </c>
      <c r="H93" s="8">
        <v>39</v>
      </c>
      <c r="I93" s="23">
        <f t="shared" si="32"/>
        <v>0.33050847457627119</v>
      </c>
      <c r="J93" s="8">
        <v>43</v>
      </c>
      <c r="K93" s="27">
        <f t="shared" si="33"/>
        <v>0.36440677966101692</v>
      </c>
      <c r="L93" s="18">
        <f t="shared" si="34"/>
        <v>118</v>
      </c>
    </row>
    <row r="94" spans="1:12" s="4" customFormat="1">
      <c r="A94" s="6">
        <v>64</v>
      </c>
      <c r="B94" s="8">
        <v>1</v>
      </c>
      <c r="C94" s="23">
        <f t="shared" si="29"/>
        <v>1.4925373134328358E-2</v>
      </c>
      <c r="D94" s="8">
        <v>4</v>
      </c>
      <c r="E94" s="23">
        <f t="shared" si="30"/>
        <v>5.9701492537313432E-2</v>
      </c>
      <c r="F94" s="8">
        <v>27</v>
      </c>
      <c r="G94" s="23">
        <f t="shared" si="31"/>
        <v>0.40298507462686567</v>
      </c>
      <c r="H94" s="8">
        <v>24</v>
      </c>
      <c r="I94" s="23">
        <f t="shared" si="32"/>
        <v>0.35820895522388058</v>
      </c>
      <c r="J94" s="8">
        <v>11</v>
      </c>
      <c r="K94" s="27">
        <f t="shared" si="33"/>
        <v>0.16417910447761194</v>
      </c>
      <c r="L94" s="18">
        <f t="shared" si="34"/>
        <v>67</v>
      </c>
    </row>
    <row r="95" spans="1:12" s="4" customFormat="1">
      <c r="A95" s="6">
        <v>78</v>
      </c>
      <c r="B95" s="8">
        <v>1</v>
      </c>
      <c r="C95" s="23">
        <f>B95/L95</f>
        <v>1.8181818181818181E-2</v>
      </c>
      <c r="D95" s="8">
        <v>1</v>
      </c>
      <c r="E95" s="23">
        <f t="shared" si="30"/>
        <v>1.8181818181818181E-2</v>
      </c>
      <c r="F95" s="8">
        <v>16</v>
      </c>
      <c r="G95" s="23">
        <f t="shared" si="31"/>
        <v>0.29090909090909089</v>
      </c>
      <c r="H95" s="8">
        <v>28</v>
      </c>
      <c r="I95" s="23">
        <f t="shared" si="32"/>
        <v>0.50909090909090904</v>
      </c>
      <c r="J95" s="8">
        <v>9</v>
      </c>
      <c r="K95" s="27">
        <f t="shared" si="33"/>
        <v>0.16363636363636364</v>
      </c>
      <c r="L95" s="18">
        <f t="shared" si="34"/>
        <v>55</v>
      </c>
    </row>
    <row r="96" spans="1:12" s="4" customFormat="1">
      <c r="A96" s="6">
        <v>99</v>
      </c>
      <c r="B96" s="8">
        <v>0</v>
      </c>
      <c r="C96" s="23">
        <f t="shared" ref="C96:C97" si="35">B96/L96</f>
        <v>0</v>
      </c>
      <c r="D96" s="8">
        <v>3</v>
      </c>
      <c r="E96" s="23">
        <f t="shared" si="30"/>
        <v>3.9473684210526314E-2</v>
      </c>
      <c r="F96" s="8">
        <v>22</v>
      </c>
      <c r="G96" s="23">
        <f t="shared" si="31"/>
        <v>0.28947368421052633</v>
      </c>
      <c r="H96" s="8">
        <v>33</v>
      </c>
      <c r="I96" s="23">
        <f t="shared" si="32"/>
        <v>0.43421052631578949</v>
      </c>
      <c r="J96" s="8">
        <v>18</v>
      </c>
      <c r="K96" s="27">
        <f t="shared" si="33"/>
        <v>0.23684210526315788</v>
      </c>
      <c r="L96" s="18">
        <f t="shared" si="34"/>
        <v>76</v>
      </c>
    </row>
    <row r="97" spans="1:12" s="4" customFormat="1" ht="15" thickBot="1">
      <c r="A97" s="6">
        <v>106</v>
      </c>
      <c r="B97" s="12">
        <v>1</v>
      </c>
      <c r="C97" s="23">
        <f t="shared" si="35"/>
        <v>1.0526315789473684E-2</v>
      </c>
      <c r="D97" s="8">
        <v>2</v>
      </c>
      <c r="E97" s="23">
        <f t="shared" si="30"/>
        <v>2.1052631578947368E-2</v>
      </c>
      <c r="F97" s="8">
        <v>43</v>
      </c>
      <c r="G97" s="23">
        <f t="shared" si="31"/>
        <v>0.45263157894736844</v>
      </c>
      <c r="H97" s="8">
        <v>32</v>
      </c>
      <c r="I97" s="23">
        <f t="shared" si="32"/>
        <v>0.33684210526315789</v>
      </c>
      <c r="J97" s="8">
        <v>17</v>
      </c>
      <c r="K97" s="27">
        <f t="shared" si="33"/>
        <v>0.17894736842105263</v>
      </c>
      <c r="L97" s="18">
        <f t="shared" si="34"/>
        <v>95</v>
      </c>
    </row>
    <row r="98" spans="1:12" s="4" customFormat="1" ht="15" thickBot="1">
      <c r="A98" s="4" t="s">
        <v>6</v>
      </c>
      <c r="B98" s="17">
        <f>SUM(B85:B97)</f>
        <v>10</v>
      </c>
      <c r="C98" s="24">
        <f>B98/L98</f>
        <v>9.2592592592592587E-3</v>
      </c>
      <c r="D98" s="17">
        <f>SUM(D85:D97)</f>
        <v>47</v>
      </c>
      <c r="E98" s="25">
        <f>D98/L98</f>
        <v>4.3518518518518519E-2</v>
      </c>
      <c r="F98" s="17">
        <f>SUM(F85:F97)</f>
        <v>356</v>
      </c>
      <c r="G98" s="26">
        <f>F98/L98</f>
        <v>0.32962962962962961</v>
      </c>
      <c r="H98" s="17">
        <f>SUM(H85:H97)</f>
        <v>382</v>
      </c>
      <c r="I98" s="26">
        <f>H98/L98</f>
        <v>0.35370370370370369</v>
      </c>
      <c r="J98" s="17">
        <f>SUM(J85:J97)</f>
        <v>285</v>
      </c>
      <c r="K98" s="26">
        <f>J98/L98</f>
        <v>0.2638888888888889</v>
      </c>
      <c r="L98" s="19">
        <f>SUM(L85:L97)</f>
        <v>1080</v>
      </c>
    </row>
    <row r="99" spans="1:12" s="4" customFormat="1">
      <c r="A99" s="5" t="s">
        <v>10</v>
      </c>
      <c r="B99" s="5"/>
      <c r="C99" s="5"/>
    </row>
    <row r="100" spans="1:12" s="4" customFormat="1">
      <c r="A100" s="5"/>
      <c r="B100" s="5"/>
      <c r="C100" s="5"/>
    </row>
    <row r="101" spans="1:12" s="1" customFormat="1">
      <c r="A101" s="2"/>
    </row>
    <row r="102" spans="1:12" s="1" customFormat="1">
      <c r="A102" s="2"/>
    </row>
  </sheetData>
  <mergeCells count="30">
    <mergeCell ref="L4:L5"/>
    <mergeCell ref="B4:C4"/>
    <mergeCell ref="D4:E4"/>
    <mergeCell ref="F4:G4"/>
    <mergeCell ref="H4:I4"/>
    <mergeCell ref="J4:K4"/>
    <mergeCell ref="L24:L25"/>
    <mergeCell ref="B24:C24"/>
    <mergeCell ref="D24:E24"/>
    <mergeCell ref="F24:G24"/>
    <mergeCell ref="H24:I24"/>
    <mergeCell ref="J24:K24"/>
    <mergeCell ref="L82:L83"/>
    <mergeCell ref="B82:C82"/>
    <mergeCell ref="D82:E82"/>
    <mergeCell ref="F82:G82"/>
    <mergeCell ref="H82:I82"/>
    <mergeCell ref="J82:K82"/>
    <mergeCell ref="L64:L65"/>
    <mergeCell ref="B64:C64"/>
    <mergeCell ref="D64:E64"/>
    <mergeCell ref="F64:G64"/>
    <mergeCell ref="H64:I64"/>
    <mergeCell ref="J64:K64"/>
    <mergeCell ref="L44:L45"/>
    <mergeCell ref="B44:C44"/>
    <mergeCell ref="D44:E44"/>
    <mergeCell ref="F44:G44"/>
    <mergeCell ref="H44:I44"/>
    <mergeCell ref="J44:K44"/>
  </mergeCells>
  <pageMargins left="0.70866141732283472" right="0.51181102362204722" top="0.15748031496062992" bottom="0.11811023622047245" header="0.31496062992125984" footer="0.31496062992125984"/>
  <pageSetup fitToHeight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2025-11-13T06:21:32Z</cp:lastPrinted>
  <dcterms:created xsi:type="dcterms:W3CDTF">2021-09-14T03:44:09Z</dcterms:created>
  <dcterms:modified xsi:type="dcterms:W3CDTF">2025-11-13T06:21:35Z</dcterms:modified>
</cp:coreProperties>
</file>